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ostílek\_WWW\_vyřídit\Atletický pětiboj\"/>
    </mc:Choice>
  </mc:AlternateContent>
  <xr:revisionPtr revIDLastSave="0" documentId="13_ncr:1_{61FEAE43-A36F-4882-A22A-CA6A43848421}" xr6:coauthVersionLast="36" xr6:coauthVersionMax="36" xr10:uidLastSave="{00000000-0000-0000-0000-000000000000}"/>
  <bookViews>
    <workbookView xWindow="120" yWindow="60" windowWidth="15570" windowHeight="9810" activeTab="1" xr2:uid="{00000000-000D-0000-FFFF-FFFF00000000}"/>
  </bookViews>
  <sheets>
    <sheet name="dívky 1. roč." sheetId="17" r:id="rId1"/>
    <sheet name="kluci 1. roč." sheetId="21" r:id="rId2"/>
    <sheet name="dívky 2. roč." sheetId="18" r:id="rId3"/>
    <sheet name="kluci 2. roč." sheetId="22" r:id="rId4"/>
    <sheet name="dívky 3. roč." sheetId="19" r:id="rId5"/>
    <sheet name="kluci 3. roč." sheetId="23" r:id="rId6"/>
    <sheet name="dívky 4. roč." sheetId="20" r:id="rId7"/>
    <sheet name="kluci 4. roč." sheetId="24" r:id="rId8"/>
  </sheets>
  <calcPr calcId="191029"/>
</workbook>
</file>

<file path=xl/calcChain.xml><?xml version="1.0" encoding="utf-8"?>
<calcChain xmlns="http://schemas.openxmlformats.org/spreadsheetml/2006/main">
  <c r="M22" i="21" l="1"/>
  <c r="K22" i="21"/>
  <c r="I22" i="21"/>
  <c r="G22" i="21"/>
  <c r="E22" i="21"/>
  <c r="N22" i="21"/>
  <c r="N28" i="17"/>
  <c r="L28" i="17"/>
  <c r="J28" i="17"/>
  <c r="H28" i="17"/>
  <c r="O28" i="17"/>
  <c r="F28" i="17"/>
  <c r="L14" i="18"/>
  <c r="M14" i="18"/>
  <c r="J14" i="18"/>
  <c r="H14" i="18"/>
  <c r="F14" i="18"/>
  <c r="D14" i="18"/>
  <c r="L16" i="22"/>
  <c r="J16" i="22"/>
  <c r="H16" i="22"/>
  <c r="F16" i="22"/>
  <c r="D16" i="22"/>
  <c r="L29" i="22"/>
  <c r="J29" i="22"/>
  <c r="H29" i="22"/>
  <c r="F29" i="22"/>
  <c r="D29" i="22"/>
  <c r="L42" i="22"/>
  <c r="J42" i="22"/>
  <c r="H42" i="22"/>
  <c r="F42" i="22"/>
  <c r="D42" i="22"/>
  <c r="L36" i="22"/>
  <c r="J36" i="22"/>
  <c r="H36" i="22"/>
  <c r="F36" i="22"/>
  <c r="D36" i="22"/>
  <c r="L23" i="22"/>
  <c r="J23" i="22"/>
  <c r="H23" i="22"/>
  <c r="F23" i="22"/>
  <c r="D23" i="22"/>
  <c r="L40" i="22"/>
  <c r="J40" i="22"/>
  <c r="H40" i="22"/>
  <c r="F40" i="22"/>
  <c r="D40" i="22"/>
  <c r="D12" i="22"/>
  <c r="D20" i="22"/>
  <c r="D31" i="22"/>
  <c r="D18" i="22"/>
  <c r="D26" i="22"/>
  <c r="D10" i="22"/>
  <c r="D19" i="22"/>
  <c r="D13" i="22"/>
  <c r="D11" i="22"/>
  <c r="D22" i="22"/>
  <c r="D8" i="22"/>
  <c r="D9" i="22"/>
  <c r="D25" i="22"/>
  <c r="D21" i="22"/>
  <c r="D27" i="22"/>
  <c r="D32" i="22"/>
  <c r="D39" i="22"/>
  <c r="D28" i="22"/>
  <c r="D33" i="22"/>
  <c r="D17" i="22"/>
  <c r="D35" i="22"/>
  <c r="D34" i="22"/>
  <c r="D30" i="22"/>
  <c r="D41" i="22"/>
  <c r="D15" i="22"/>
  <c r="D37" i="22"/>
  <c r="D14" i="22"/>
  <c r="D24" i="22"/>
  <c r="D38" i="22"/>
  <c r="L20" i="23"/>
  <c r="J20" i="23"/>
  <c r="H20" i="23"/>
  <c r="F20" i="23"/>
  <c r="D20" i="23"/>
  <c r="F8" i="18"/>
  <c r="F13" i="18"/>
  <c r="F17" i="18"/>
  <c r="F9" i="18"/>
  <c r="F10" i="18"/>
  <c r="F18" i="18"/>
  <c r="F15" i="18"/>
  <c r="F16" i="18"/>
  <c r="F11" i="18"/>
  <c r="F21" i="18"/>
  <c r="F19" i="18"/>
  <c r="F22" i="18"/>
  <c r="F24" i="18"/>
  <c r="F20" i="18"/>
  <c r="F23" i="18"/>
  <c r="F12" i="18"/>
  <c r="M12" i="18"/>
  <c r="F25" i="18"/>
  <c r="F12" i="23"/>
  <c r="H30" i="23"/>
  <c r="M27" i="24"/>
  <c r="N27" i="24"/>
  <c r="K27" i="24"/>
  <c r="I27" i="24"/>
  <c r="G27" i="24"/>
  <c r="E27" i="24"/>
  <c r="M14" i="24"/>
  <c r="K14" i="24"/>
  <c r="I14" i="24"/>
  <c r="G14" i="24"/>
  <c r="E14" i="24"/>
  <c r="N14" i="24"/>
  <c r="M30" i="24"/>
  <c r="K30" i="24"/>
  <c r="I30" i="24"/>
  <c r="G30" i="24"/>
  <c r="E30" i="24"/>
  <c r="N30" i="24"/>
  <c r="M18" i="24"/>
  <c r="K18" i="24"/>
  <c r="I18" i="24"/>
  <c r="G18" i="24"/>
  <c r="E18" i="24"/>
  <c r="N18" i="24"/>
  <c r="M35" i="24"/>
  <c r="K35" i="24"/>
  <c r="I35" i="24"/>
  <c r="G35" i="24"/>
  <c r="E35" i="24"/>
  <c r="N35" i="24"/>
  <c r="M36" i="24"/>
  <c r="K36" i="24"/>
  <c r="N36" i="24"/>
  <c r="I36" i="24"/>
  <c r="G36" i="24"/>
  <c r="E36" i="24"/>
  <c r="M26" i="24"/>
  <c r="K26" i="24"/>
  <c r="N26" i="24"/>
  <c r="I26" i="24"/>
  <c r="G26" i="24"/>
  <c r="E26" i="24"/>
  <c r="M12" i="24"/>
  <c r="K12" i="24"/>
  <c r="I12" i="24"/>
  <c r="G12" i="24"/>
  <c r="N12" i="24"/>
  <c r="E12" i="24"/>
  <c r="M34" i="24"/>
  <c r="K34" i="24"/>
  <c r="I34" i="24"/>
  <c r="G34" i="24"/>
  <c r="N34" i="24"/>
  <c r="E34" i="24"/>
  <c r="M22" i="24"/>
  <c r="K22" i="24"/>
  <c r="I22" i="24"/>
  <c r="G22" i="24"/>
  <c r="N22" i="24"/>
  <c r="O22" i="24"/>
  <c r="E22" i="24"/>
  <c r="M39" i="24"/>
  <c r="K39" i="24"/>
  <c r="I39" i="24"/>
  <c r="G39" i="24"/>
  <c r="N39" i="24"/>
  <c r="E39" i="24"/>
  <c r="M24" i="24"/>
  <c r="N24" i="24"/>
  <c r="K24" i="24"/>
  <c r="I24" i="24"/>
  <c r="G24" i="24"/>
  <c r="E24" i="24"/>
  <c r="M29" i="24"/>
  <c r="N29" i="24"/>
  <c r="K29" i="24"/>
  <c r="I29" i="24"/>
  <c r="G29" i="24"/>
  <c r="E29" i="24"/>
  <c r="M17" i="24"/>
  <c r="K17" i="24"/>
  <c r="I17" i="24"/>
  <c r="G17" i="24"/>
  <c r="E17" i="24"/>
  <c r="N17" i="24"/>
  <c r="M15" i="24"/>
  <c r="K15" i="24"/>
  <c r="I15" i="24"/>
  <c r="G15" i="24"/>
  <c r="E15" i="24"/>
  <c r="N15" i="24"/>
  <c r="M31" i="24"/>
  <c r="K31" i="24"/>
  <c r="I31" i="24"/>
  <c r="G31" i="24"/>
  <c r="E31" i="24"/>
  <c r="N31" i="24"/>
  <c r="M32" i="24"/>
  <c r="K32" i="24"/>
  <c r="N32" i="24"/>
  <c r="I32" i="24"/>
  <c r="G32" i="24"/>
  <c r="E32" i="24"/>
  <c r="M9" i="24"/>
  <c r="K9" i="24"/>
  <c r="N9" i="24"/>
  <c r="I9" i="24"/>
  <c r="G9" i="24"/>
  <c r="E9" i="24"/>
  <c r="M37" i="24"/>
  <c r="K37" i="24"/>
  <c r="N37" i="24"/>
  <c r="I37" i="24"/>
  <c r="G37" i="24"/>
  <c r="E37" i="24"/>
  <c r="M33" i="24"/>
  <c r="K33" i="24"/>
  <c r="I33" i="24"/>
  <c r="N33" i="24"/>
  <c r="G33" i="24"/>
  <c r="E33" i="24"/>
  <c r="M8" i="24"/>
  <c r="K8" i="24"/>
  <c r="I8" i="24"/>
  <c r="N8" i="24"/>
  <c r="G8" i="24"/>
  <c r="E8" i="24"/>
  <c r="M28" i="24"/>
  <c r="K28" i="24"/>
  <c r="I28" i="24"/>
  <c r="G28" i="24"/>
  <c r="E28" i="24"/>
  <c r="N28" i="24"/>
  <c r="O28" i="24"/>
  <c r="M25" i="24"/>
  <c r="K25" i="24"/>
  <c r="I25" i="24"/>
  <c r="G25" i="24"/>
  <c r="N25" i="24"/>
  <c r="E25" i="24"/>
  <c r="M38" i="24"/>
  <c r="K38" i="24"/>
  <c r="I38" i="24"/>
  <c r="G38" i="24"/>
  <c r="N38" i="24"/>
  <c r="E38" i="24"/>
  <c r="M19" i="24"/>
  <c r="K19" i="24"/>
  <c r="N19" i="24"/>
  <c r="I19" i="24"/>
  <c r="G19" i="24"/>
  <c r="E19" i="24"/>
  <c r="M20" i="24"/>
  <c r="K20" i="24"/>
  <c r="I20" i="24"/>
  <c r="N20" i="24"/>
  <c r="G20" i="24"/>
  <c r="E20" i="24"/>
  <c r="M10" i="24"/>
  <c r="K10" i="24"/>
  <c r="I10" i="24"/>
  <c r="N10" i="24"/>
  <c r="G10" i="24"/>
  <c r="E10" i="24"/>
  <c r="M16" i="24"/>
  <c r="K16" i="24"/>
  <c r="I16" i="24"/>
  <c r="G16" i="24"/>
  <c r="N16" i="24"/>
  <c r="E16" i="24"/>
  <c r="M21" i="24"/>
  <c r="K21" i="24"/>
  <c r="I21" i="24"/>
  <c r="G21" i="24"/>
  <c r="N21" i="24"/>
  <c r="O21" i="24"/>
  <c r="E21" i="24"/>
  <c r="M13" i="24"/>
  <c r="K13" i="24"/>
  <c r="I13" i="24"/>
  <c r="G13" i="24"/>
  <c r="E13" i="24"/>
  <c r="M11" i="24"/>
  <c r="K11" i="24"/>
  <c r="I11" i="24"/>
  <c r="G11" i="24"/>
  <c r="E11" i="24"/>
  <c r="N11" i="24"/>
  <c r="M23" i="24"/>
  <c r="K23" i="24"/>
  <c r="I23" i="24"/>
  <c r="G23" i="24"/>
  <c r="N23" i="24"/>
  <c r="E23" i="24"/>
  <c r="L14" i="23"/>
  <c r="J14" i="23"/>
  <c r="H14" i="23"/>
  <c r="F14" i="23"/>
  <c r="D14" i="23"/>
  <c r="L27" i="23"/>
  <c r="J27" i="23"/>
  <c r="H27" i="23"/>
  <c r="F27" i="23"/>
  <c r="D27" i="23"/>
  <c r="L36" i="23"/>
  <c r="J36" i="23"/>
  <c r="H36" i="23"/>
  <c r="F36" i="23"/>
  <c r="D36" i="23"/>
  <c r="L32" i="23"/>
  <c r="J32" i="23"/>
  <c r="H32" i="23"/>
  <c r="F32" i="23"/>
  <c r="D32" i="23"/>
  <c r="L29" i="23"/>
  <c r="M29" i="23"/>
  <c r="J29" i="23"/>
  <c r="H29" i="23"/>
  <c r="F29" i="23"/>
  <c r="D29" i="23"/>
  <c r="L28" i="23"/>
  <c r="J28" i="23"/>
  <c r="H28" i="23"/>
  <c r="F28" i="23"/>
  <c r="D28" i="23"/>
  <c r="L39" i="23"/>
  <c r="J39" i="23"/>
  <c r="H39" i="23"/>
  <c r="F39" i="23"/>
  <c r="D39" i="23"/>
  <c r="L35" i="23"/>
  <c r="J35" i="23"/>
  <c r="H35" i="23"/>
  <c r="F35" i="23"/>
  <c r="D35" i="23"/>
  <c r="L24" i="23"/>
  <c r="J24" i="23"/>
  <c r="H24" i="23"/>
  <c r="F24" i="23"/>
  <c r="D24" i="23"/>
  <c r="L37" i="23"/>
  <c r="J37" i="23"/>
  <c r="H37" i="23"/>
  <c r="F37" i="23"/>
  <c r="D37" i="23"/>
  <c r="L18" i="23"/>
  <c r="J18" i="23"/>
  <c r="H18" i="23"/>
  <c r="F18" i="23"/>
  <c r="D18" i="23"/>
  <c r="L16" i="23"/>
  <c r="J16" i="23"/>
  <c r="H16" i="23"/>
  <c r="F16" i="23"/>
  <c r="D16" i="23"/>
  <c r="L22" i="23"/>
  <c r="J22" i="23"/>
  <c r="H22" i="23"/>
  <c r="F22" i="23"/>
  <c r="D22" i="23"/>
  <c r="L21" i="23"/>
  <c r="J21" i="23"/>
  <c r="H21" i="23"/>
  <c r="F21" i="23"/>
  <c r="D21" i="23"/>
  <c r="L23" i="23"/>
  <c r="J23" i="23"/>
  <c r="H23" i="23"/>
  <c r="F23" i="23"/>
  <c r="D23" i="23"/>
  <c r="L17" i="23"/>
  <c r="J17" i="23"/>
  <c r="H17" i="23"/>
  <c r="F17" i="23"/>
  <c r="D17" i="23"/>
  <c r="L11" i="23"/>
  <c r="M11" i="23"/>
  <c r="J11" i="23"/>
  <c r="H11" i="23"/>
  <c r="F11" i="23"/>
  <c r="D11" i="23"/>
  <c r="L33" i="23"/>
  <c r="J33" i="23"/>
  <c r="M33" i="23"/>
  <c r="H33" i="23"/>
  <c r="F33" i="23"/>
  <c r="D33" i="23"/>
  <c r="L34" i="23"/>
  <c r="J34" i="23"/>
  <c r="H34" i="23"/>
  <c r="M34" i="23"/>
  <c r="F34" i="23"/>
  <c r="D34" i="23"/>
  <c r="L8" i="23"/>
  <c r="J8" i="23"/>
  <c r="H8" i="23"/>
  <c r="F8" i="23"/>
  <c r="M8" i="23"/>
  <c r="D8" i="23"/>
  <c r="L15" i="23"/>
  <c r="J15" i="23"/>
  <c r="H15" i="23"/>
  <c r="F15" i="23"/>
  <c r="D15" i="23"/>
  <c r="M15" i="23"/>
  <c r="L19" i="23"/>
  <c r="J19" i="23"/>
  <c r="H19" i="23"/>
  <c r="F19" i="23"/>
  <c r="D19" i="23"/>
  <c r="L25" i="23"/>
  <c r="M25" i="23"/>
  <c r="J25" i="23"/>
  <c r="H25" i="23"/>
  <c r="F25" i="23"/>
  <c r="D25" i="23"/>
  <c r="L9" i="23"/>
  <c r="J9" i="23"/>
  <c r="M9" i="23"/>
  <c r="H9" i="23"/>
  <c r="F9" i="23"/>
  <c r="D9" i="23"/>
  <c r="L38" i="23"/>
  <c r="J38" i="23"/>
  <c r="H38" i="23"/>
  <c r="M38" i="23"/>
  <c r="F38" i="23"/>
  <c r="D38" i="23"/>
  <c r="L30" i="23"/>
  <c r="J30" i="23"/>
  <c r="F30" i="23"/>
  <c r="D30" i="23"/>
  <c r="M30" i="23"/>
  <c r="L13" i="23"/>
  <c r="J13" i="23"/>
  <c r="H13" i="23"/>
  <c r="F13" i="23"/>
  <c r="D13" i="23"/>
  <c r="L10" i="23"/>
  <c r="J10" i="23"/>
  <c r="H10" i="23"/>
  <c r="F10" i="23"/>
  <c r="D10" i="23"/>
  <c r="L12" i="23"/>
  <c r="J12" i="23"/>
  <c r="H12" i="23"/>
  <c r="D12" i="23"/>
  <c r="L26" i="23"/>
  <c r="J26" i="23"/>
  <c r="H26" i="23"/>
  <c r="F26" i="23"/>
  <c r="D26" i="23"/>
  <c r="L31" i="23"/>
  <c r="J31" i="23"/>
  <c r="H31" i="23"/>
  <c r="F31" i="23"/>
  <c r="D31" i="23"/>
  <c r="L38" i="22"/>
  <c r="J38" i="22"/>
  <c r="H38" i="22"/>
  <c r="F38" i="22"/>
  <c r="L24" i="22"/>
  <c r="J24" i="22"/>
  <c r="H24" i="22"/>
  <c r="F24" i="22"/>
  <c r="L14" i="22"/>
  <c r="J14" i="22"/>
  <c r="H14" i="22"/>
  <c r="F14" i="22"/>
  <c r="L37" i="22"/>
  <c r="J37" i="22"/>
  <c r="H37" i="22"/>
  <c r="F37" i="22"/>
  <c r="L15" i="22"/>
  <c r="J15" i="22"/>
  <c r="H15" i="22"/>
  <c r="F15" i="22"/>
  <c r="L41" i="22"/>
  <c r="J41" i="22"/>
  <c r="H41" i="22"/>
  <c r="F41" i="22"/>
  <c r="L30" i="22"/>
  <c r="J30" i="22"/>
  <c r="H30" i="22"/>
  <c r="F30" i="22"/>
  <c r="L34" i="22"/>
  <c r="J34" i="22"/>
  <c r="H34" i="22"/>
  <c r="F34" i="22"/>
  <c r="L35" i="22"/>
  <c r="J35" i="22"/>
  <c r="H35" i="22"/>
  <c r="F35" i="22"/>
  <c r="L33" i="22"/>
  <c r="J33" i="22"/>
  <c r="H33" i="22"/>
  <c r="F33" i="22"/>
  <c r="L25" i="22"/>
  <c r="J25" i="22"/>
  <c r="H25" i="22"/>
  <c r="F25" i="22"/>
  <c r="L22" i="22"/>
  <c r="J22" i="22"/>
  <c r="H22" i="22"/>
  <c r="F22" i="22"/>
  <c r="L21" i="22"/>
  <c r="J21" i="22"/>
  <c r="H21" i="22"/>
  <c r="F21" i="22"/>
  <c r="L11" i="22"/>
  <c r="J11" i="22"/>
  <c r="H11" i="22"/>
  <c r="F11" i="22"/>
  <c r="L39" i="22"/>
  <c r="J39" i="22"/>
  <c r="H39" i="22"/>
  <c r="F39" i="22"/>
  <c r="L32" i="22"/>
  <c r="J32" i="22"/>
  <c r="H32" i="22"/>
  <c r="F32" i="22"/>
  <c r="L20" i="22"/>
  <c r="J20" i="22"/>
  <c r="H20" i="22"/>
  <c r="F20" i="22"/>
  <c r="L17" i="22"/>
  <c r="J17" i="22"/>
  <c r="H17" i="22"/>
  <c r="F17" i="22"/>
  <c r="L18" i="22"/>
  <c r="J18" i="22"/>
  <c r="H18" i="22"/>
  <c r="F18" i="22"/>
  <c r="L27" i="22"/>
  <c r="J27" i="22"/>
  <c r="H27" i="22"/>
  <c r="F27" i="22"/>
  <c r="L8" i="22"/>
  <c r="J8" i="22"/>
  <c r="H8" i="22"/>
  <c r="F8" i="22"/>
  <c r="L10" i="22"/>
  <c r="J10" i="22"/>
  <c r="H10" i="22"/>
  <c r="F10" i="22"/>
  <c r="L26" i="22"/>
  <c r="J26" i="22"/>
  <c r="H26" i="22"/>
  <c r="F26" i="22"/>
  <c r="L19" i="22"/>
  <c r="J19" i="22"/>
  <c r="H19" i="22"/>
  <c r="F19" i="22"/>
  <c r="L28" i="22"/>
  <c r="J28" i="22"/>
  <c r="H28" i="22"/>
  <c r="F28" i="22"/>
  <c r="L12" i="22"/>
  <c r="J12" i="22"/>
  <c r="H12" i="22"/>
  <c r="F12" i="22"/>
  <c r="L13" i="22"/>
  <c r="J13" i="22"/>
  <c r="H13" i="22"/>
  <c r="F13" i="22"/>
  <c r="L9" i="22"/>
  <c r="J9" i="22"/>
  <c r="H9" i="22"/>
  <c r="F9" i="22"/>
  <c r="L31" i="22"/>
  <c r="J31" i="22"/>
  <c r="H31" i="22"/>
  <c r="F31" i="22"/>
  <c r="M19" i="21"/>
  <c r="K19" i="21"/>
  <c r="I19" i="21"/>
  <c r="G19" i="21"/>
  <c r="E19" i="21"/>
  <c r="M15" i="21"/>
  <c r="K15" i="21"/>
  <c r="I15" i="21"/>
  <c r="G15" i="21"/>
  <c r="N15" i="21"/>
  <c r="E15" i="21"/>
  <c r="M24" i="21"/>
  <c r="K24" i="21"/>
  <c r="I24" i="21"/>
  <c r="G24" i="21"/>
  <c r="E24" i="21"/>
  <c r="N24" i="21"/>
  <c r="M10" i="21"/>
  <c r="K10" i="21"/>
  <c r="I10" i="21"/>
  <c r="G10" i="21"/>
  <c r="E10" i="21"/>
  <c r="N10" i="21"/>
  <c r="M20" i="21"/>
  <c r="N20" i="21"/>
  <c r="K20" i="21"/>
  <c r="I20" i="21"/>
  <c r="G20" i="21"/>
  <c r="E20" i="21"/>
  <c r="M23" i="21"/>
  <c r="K23" i="21"/>
  <c r="N23" i="21"/>
  <c r="I23" i="21"/>
  <c r="G23" i="21"/>
  <c r="E23" i="21"/>
  <c r="M18" i="21"/>
  <c r="K18" i="21"/>
  <c r="I18" i="21"/>
  <c r="N18" i="21"/>
  <c r="G18" i="21"/>
  <c r="E18" i="21"/>
  <c r="M14" i="21"/>
  <c r="K14" i="21"/>
  <c r="I14" i="21"/>
  <c r="G14" i="21"/>
  <c r="N14" i="21"/>
  <c r="E14" i="21"/>
  <c r="M21" i="21"/>
  <c r="K21" i="21"/>
  <c r="I21" i="21"/>
  <c r="G21" i="21"/>
  <c r="E21" i="21"/>
  <c r="N21" i="21"/>
  <c r="M8" i="21"/>
  <c r="K8" i="21"/>
  <c r="I8" i="21"/>
  <c r="G8" i="21"/>
  <c r="E8" i="21"/>
  <c r="M13" i="21"/>
  <c r="N13" i="21"/>
  <c r="O13" i="21"/>
  <c r="K13" i="21"/>
  <c r="I13" i="21"/>
  <c r="G13" i="21"/>
  <c r="E13" i="21"/>
  <c r="M9" i="21"/>
  <c r="K9" i="21"/>
  <c r="I9" i="21"/>
  <c r="G9" i="21"/>
  <c r="E9" i="21"/>
  <c r="M11" i="21"/>
  <c r="K11" i="21"/>
  <c r="I11" i="21"/>
  <c r="N11" i="21"/>
  <c r="G11" i="21"/>
  <c r="E11" i="21"/>
  <c r="M16" i="21"/>
  <c r="K16" i="21"/>
  <c r="I16" i="21"/>
  <c r="G16" i="21"/>
  <c r="N16" i="21"/>
  <c r="E16" i="21"/>
  <c r="M12" i="21"/>
  <c r="K12" i="21"/>
  <c r="I12" i="21"/>
  <c r="G12" i="21"/>
  <c r="E12" i="21"/>
  <c r="N12" i="21"/>
  <c r="M17" i="21"/>
  <c r="K17" i="21"/>
  <c r="I17" i="21"/>
  <c r="G17" i="21"/>
  <c r="E17" i="21"/>
  <c r="M22" i="20"/>
  <c r="K22" i="20"/>
  <c r="N22" i="20"/>
  <c r="I22" i="20"/>
  <c r="G22" i="20"/>
  <c r="E22" i="20"/>
  <c r="M21" i="20"/>
  <c r="K21" i="20"/>
  <c r="I21" i="20"/>
  <c r="N21" i="20"/>
  <c r="G21" i="20"/>
  <c r="E21" i="20"/>
  <c r="M12" i="20"/>
  <c r="K12" i="20"/>
  <c r="I12" i="20"/>
  <c r="N12" i="20"/>
  <c r="G12" i="20"/>
  <c r="E12" i="20"/>
  <c r="M13" i="20"/>
  <c r="K13" i="20"/>
  <c r="I13" i="20"/>
  <c r="G13" i="20"/>
  <c r="E13" i="20"/>
  <c r="N13" i="20"/>
  <c r="M8" i="20"/>
  <c r="K8" i="20"/>
  <c r="I8" i="20"/>
  <c r="N8" i="20"/>
  <c r="G8" i="20"/>
  <c r="E8" i="20"/>
  <c r="M24" i="20"/>
  <c r="K24" i="20"/>
  <c r="I24" i="20"/>
  <c r="G24" i="20"/>
  <c r="E24" i="20"/>
  <c r="N24" i="20"/>
  <c r="M20" i="20"/>
  <c r="K20" i="20"/>
  <c r="I20" i="20"/>
  <c r="G20" i="20"/>
  <c r="N20" i="20"/>
  <c r="E20" i="20"/>
  <c r="M19" i="20"/>
  <c r="K19" i="20"/>
  <c r="I19" i="20"/>
  <c r="G19" i="20"/>
  <c r="E19" i="20"/>
  <c r="N19" i="20"/>
  <c r="M15" i="20"/>
  <c r="K15" i="20"/>
  <c r="I15" i="20"/>
  <c r="G15" i="20"/>
  <c r="N15" i="20"/>
  <c r="E15" i="20"/>
  <c r="M29" i="20"/>
  <c r="K29" i="20"/>
  <c r="I29" i="20"/>
  <c r="G29" i="20"/>
  <c r="N29" i="20"/>
  <c r="O29" i="20"/>
  <c r="E29" i="20"/>
  <c r="M16" i="20"/>
  <c r="K16" i="20"/>
  <c r="I16" i="20"/>
  <c r="G16" i="20"/>
  <c r="E16" i="20"/>
  <c r="N16" i="20"/>
  <c r="O16" i="20"/>
  <c r="M26" i="20"/>
  <c r="K26" i="20"/>
  <c r="I26" i="20"/>
  <c r="G26" i="20"/>
  <c r="E26" i="20"/>
  <c r="N26" i="20"/>
  <c r="M27" i="20"/>
  <c r="K27" i="20"/>
  <c r="I27" i="20"/>
  <c r="G27" i="20"/>
  <c r="E27" i="20"/>
  <c r="M28" i="20"/>
  <c r="K28" i="20"/>
  <c r="I28" i="20"/>
  <c r="G28" i="20"/>
  <c r="N28" i="20"/>
  <c r="E28" i="20"/>
  <c r="M17" i="20"/>
  <c r="K17" i="20"/>
  <c r="I17" i="20"/>
  <c r="G17" i="20"/>
  <c r="E17" i="20"/>
  <c r="N17" i="20"/>
  <c r="M23" i="20"/>
  <c r="K23" i="20"/>
  <c r="I23" i="20"/>
  <c r="G23" i="20"/>
  <c r="E23" i="20"/>
  <c r="N23" i="20"/>
  <c r="M25" i="20"/>
  <c r="K25" i="20"/>
  <c r="I25" i="20"/>
  <c r="G25" i="20"/>
  <c r="N25" i="20"/>
  <c r="E25" i="20"/>
  <c r="M11" i="20"/>
  <c r="K11" i="20"/>
  <c r="I11" i="20"/>
  <c r="G11" i="20"/>
  <c r="N11" i="20"/>
  <c r="E11" i="20"/>
  <c r="M14" i="20"/>
  <c r="K14" i="20"/>
  <c r="I14" i="20"/>
  <c r="G14" i="20"/>
  <c r="E14" i="20"/>
  <c r="N14" i="20"/>
  <c r="M9" i="20"/>
  <c r="K9" i="20"/>
  <c r="I9" i="20"/>
  <c r="G9" i="20"/>
  <c r="E9" i="20"/>
  <c r="N9" i="20"/>
  <c r="M30" i="20"/>
  <c r="K30" i="20"/>
  <c r="I30" i="20"/>
  <c r="G30" i="20"/>
  <c r="E30" i="20"/>
  <c r="N30" i="20"/>
  <c r="M18" i="20"/>
  <c r="K18" i="20"/>
  <c r="I18" i="20"/>
  <c r="N18" i="20"/>
  <c r="G18" i="20"/>
  <c r="E18" i="20"/>
  <c r="M10" i="20"/>
  <c r="K10" i="20"/>
  <c r="I10" i="20"/>
  <c r="G10" i="20"/>
  <c r="E10" i="20"/>
  <c r="M15" i="19"/>
  <c r="K15" i="19"/>
  <c r="I15" i="19"/>
  <c r="G15" i="19"/>
  <c r="E15" i="19"/>
  <c r="N15" i="19"/>
  <c r="M16" i="19"/>
  <c r="K16" i="19"/>
  <c r="N16" i="19"/>
  <c r="I16" i="19"/>
  <c r="G16" i="19"/>
  <c r="E16" i="19"/>
  <c r="M14" i="19"/>
  <c r="K14" i="19"/>
  <c r="N14" i="19"/>
  <c r="I14" i="19"/>
  <c r="G14" i="19"/>
  <c r="E14" i="19"/>
  <c r="M12" i="19"/>
  <c r="K12" i="19"/>
  <c r="I12" i="19"/>
  <c r="G12" i="19"/>
  <c r="E12" i="19"/>
  <c r="N12" i="19"/>
  <c r="O12" i="19"/>
  <c r="M8" i="19"/>
  <c r="K8" i="19"/>
  <c r="I8" i="19"/>
  <c r="G8" i="19"/>
  <c r="E8" i="19"/>
  <c r="N8" i="19"/>
  <c r="M20" i="19"/>
  <c r="K20" i="19"/>
  <c r="I20" i="19"/>
  <c r="N20" i="19"/>
  <c r="G20" i="19"/>
  <c r="E20" i="19"/>
  <c r="M11" i="19"/>
  <c r="K11" i="19"/>
  <c r="I11" i="19"/>
  <c r="G11" i="19"/>
  <c r="E11" i="19"/>
  <c r="M18" i="19"/>
  <c r="K18" i="19"/>
  <c r="N18" i="19"/>
  <c r="I18" i="19"/>
  <c r="G18" i="19"/>
  <c r="E18" i="19"/>
  <c r="M9" i="19"/>
  <c r="K9" i="19"/>
  <c r="N9" i="19"/>
  <c r="I9" i="19"/>
  <c r="G9" i="19"/>
  <c r="E9" i="19"/>
  <c r="M13" i="19"/>
  <c r="K13" i="19"/>
  <c r="I13" i="19"/>
  <c r="G13" i="19"/>
  <c r="E13" i="19"/>
  <c r="N13" i="19"/>
  <c r="M24" i="19"/>
  <c r="K24" i="19"/>
  <c r="I24" i="19"/>
  <c r="N24" i="19"/>
  <c r="G24" i="19"/>
  <c r="E24" i="19"/>
  <c r="M19" i="19"/>
  <c r="K19" i="19"/>
  <c r="I19" i="19"/>
  <c r="G19" i="19"/>
  <c r="E19" i="19"/>
  <c r="N19" i="19"/>
  <c r="M17" i="19"/>
  <c r="K17" i="19"/>
  <c r="I17" i="19"/>
  <c r="G17" i="19"/>
  <c r="E17" i="19"/>
  <c r="N17" i="19"/>
  <c r="M21" i="19"/>
  <c r="K21" i="19"/>
  <c r="I21" i="19"/>
  <c r="G21" i="19"/>
  <c r="N21" i="19"/>
  <c r="E21" i="19"/>
  <c r="M10" i="19"/>
  <c r="K10" i="19"/>
  <c r="I10" i="19"/>
  <c r="G10" i="19"/>
  <c r="N10" i="19"/>
  <c r="E10" i="19"/>
  <c r="M23" i="19"/>
  <c r="K23" i="19"/>
  <c r="I23" i="19"/>
  <c r="G23" i="19"/>
  <c r="E23" i="19"/>
  <c r="N23" i="19"/>
  <c r="M22" i="19"/>
  <c r="K22" i="19"/>
  <c r="I22" i="19"/>
  <c r="G22" i="19"/>
  <c r="E22" i="19"/>
  <c r="N22" i="19"/>
  <c r="O22" i="19"/>
  <c r="L25" i="18"/>
  <c r="M25" i="18"/>
  <c r="N25" i="18"/>
  <c r="J25" i="18"/>
  <c r="H25" i="18"/>
  <c r="D25" i="18"/>
  <c r="L13" i="18"/>
  <c r="J13" i="18"/>
  <c r="H13" i="18"/>
  <c r="M13" i="18"/>
  <c r="N13" i="18"/>
  <c r="D13" i="18"/>
  <c r="L10" i="18"/>
  <c r="J10" i="18"/>
  <c r="H10" i="18"/>
  <c r="D10" i="18"/>
  <c r="L21" i="18"/>
  <c r="J21" i="18"/>
  <c r="H21" i="18"/>
  <c r="D21" i="18"/>
  <c r="M21" i="18"/>
  <c r="L20" i="18"/>
  <c r="J20" i="18"/>
  <c r="M20" i="18"/>
  <c r="H20" i="18"/>
  <c r="D20" i="18"/>
  <c r="L23" i="18"/>
  <c r="J23" i="18"/>
  <c r="H23" i="18"/>
  <c r="D23" i="18"/>
  <c r="M23" i="18"/>
  <c r="L17" i="18"/>
  <c r="J17" i="18"/>
  <c r="H17" i="18"/>
  <c r="D17" i="18"/>
  <c r="L24" i="18"/>
  <c r="J24" i="18"/>
  <c r="M24" i="18"/>
  <c r="H24" i="18"/>
  <c r="D24" i="18"/>
  <c r="L22" i="18"/>
  <c r="J22" i="18"/>
  <c r="H22" i="18"/>
  <c r="D22" i="18"/>
  <c r="M22" i="18"/>
  <c r="L16" i="18"/>
  <c r="J16" i="18"/>
  <c r="H16" i="18"/>
  <c r="D16" i="18"/>
  <c r="L8" i="18"/>
  <c r="J8" i="18"/>
  <c r="H8" i="18"/>
  <c r="D8" i="18"/>
  <c r="L9" i="18"/>
  <c r="J9" i="18"/>
  <c r="H9" i="18"/>
  <c r="D9" i="18"/>
  <c r="L11" i="18"/>
  <c r="J11" i="18"/>
  <c r="H11" i="18"/>
  <c r="D11" i="18"/>
  <c r="L15" i="18"/>
  <c r="J15" i="18"/>
  <c r="M15" i="18"/>
  <c r="H15" i="18"/>
  <c r="D15" i="18"/>
  <c r="L18" i="18"/>
  <c r="J18" i="18"/>
  <c r="H18" i="18"/>
  <c r="D18" i="18"/>
  <c r="M18" i="18"/>
  <c r="L12" i="18"/>
  <c r="J12" i="18"/>
  <c r="H12" i="18"/>
  <c r="D12" i="18"/>
  <c r="L19" i="18"/>
  <c r="J19" i="18"/>
  <c r="M19" i="18"/>
  <c r="H19" i="18"/>
  <c r="D19" i="18"/>
  <c r="F23" i="17"/>
  <c r="H23" i="17"/>
  <c r="J23" i="17"/>
  <c r="L23" i="17"/>
  <c r="N23" i="17"/>
  <c r="F15" i="17"/>
  <c r="H15" i="17"/>
  <c r="O15" i="17"/>
  <c r="J15" i="17"/>
  <c r="L15" i="17"/>
  <c r="N15" i="17"/>
  <c r="F27" i="17"/>
  <c r="H27" i="17"/>
  <c r="J27" i="17"/>
  <c r="O27" i="17"/>
  <c r="L27" i="17"/>
  <c r="N27" i="17"/>
  <c r="F21" i="17"/>
  <c r="H21" i="17"/>
  <c r="J21" i="17"/>
  <c r="O21" i="17"/>
  <c r="L21" i="17"/>
  <c r="N21" i="17"/>
  <c r="F9" i="17"/>
  <c r="H9" i="17"/>
  <c r="J9" i="17"/>
  <c r="L9" i="17"/>
  <c r="N9" i="17"/>
  <c r="F8" i="17"/>
  <c r="O8" i="17"/>
  <c r="H8" i="17"/>
  <c r="J8" i="17"/>
  <c r="L8" i="17"/>
  <c r="N8" i="17"/>
  <c r="F29" i="17"/>
  <c r="H29" i="17"/>
  <c r="J29" i="17"/>
  <c r="O29" i="17"/>
  <c r="L29" i="17"/>
  <c r="N29" i="17"/>
  <c r="F24" i="17"/>
  <c r="O24" i="17"/>
  <c r="H24" i="17"/>
  <c r="J24" i="17"/>
  <c r="L24" i="17"/>
  <c r="N24" i="17"/>
  <c r="F12" i="17"/>
  <c r="H12" i="17"/>
  <c r="J12" i="17"/>
  <c r="L12" i="17"/>
  <c r="N12" i="17"/>
  <c r="F20" i="17"/>
  <c r="H20" i="17"/>
  <c r="J20" i="17"/>
  <c r="O20" i="17"/>
  <c r="L20" i="17"/>
  <c r="N20" i="17"/>
  <c r="F16" i="17"/>
  <c r="H16" i="17"/>
  <c r="J16" i="17"/>
  <c r="L16" i="17"/>
  <c r="N16" i="17"/>
  <c r="F13" i="17"/>
  <c r="O13" i="17"/>
  <c r="H13" i="17"/>
  <c r="J13" i="17"/>
  <c r="L13" i="17"/>
  <c r="N13" i="17"/>
  <c r="F30" i="17"/>
  <c r="H30" i="17"/>
  <c r="J30" i="17"/>
  <c r="O30" i="17"/>
  <c r="L30" i="17"/>
  <c r="N30" i="17"/>
  <c r="F14" i="17"/>
  <c r="H14" i="17"/>
  <c r="J14" i="17"/>
  <c r="L14" i="17"/>
  <c r="N14" i="17"/>
  <c r="F31" i="17"/>
  <c r="H31" i="17"/>
  <c r="O31" i="17"/>
  <c r="J31" i="17"/>
  <c r="L31" i="17"/>
  <c r="N31" i="17"/>
  <c r="F25" i="17"/>
  <c r="O25" i="17"/>
  <c r="P25" i="17"/>
  <c r="H25" i="17"/>
  <c r="J25" i="17"/>
  <c r="L25" i="17"/>
  <c r="N25" i="17"/>
  <c r="F18" i="17"/>
  <c r="O18" i="17"/>
  <c r="H18" i="17"/>
  <c r="J18" i="17"/>
  <c r="L18" i="17"/>
  <c r="N18" i="17"/>
  <c r="F17" i="17"/>
  <c r="H17" i="17"/>
  <c r="O17" i="17"/>
  <c r="J17" i="17"/>
  <c r="L17" i="17"/>
  <c r="N17" i="17"/>
  <c r="F19" i="17"/>
  <c r="H19" i="17"/>
  <c r="O19" i="17"/>
  <c r="J19" i="17"/>
  <c r="L19" i="17"/>
  <c r="N19" i="17"/>
  <c r="F10" i="17"/>
  <c r="H10" i="17"/>
  <c r="J10" i="17"/>
  <c r="L10" i="17"/>
  <c r="N10" i="17"/>
  <c r="F22" i="17"/>
  <c r="H22" i="17"/>
  <c r="O22" i="17"/>
  <c r="J22" i="17"/>
  <c r="L22" i="17"/>
  <c r="N22" i="17"/>
  <c r="F11" i="17"/>
  <c r="H11" i="17"/>
  <c r="J11" i="17"/>
  <c r="O11" i="17"/>
  <c r="L11" i="17"/>
  <c r="N11" i="17"/>
  <c r="F26" i="17"/>
  <c r="H26" i="17"/>
  <c r="J26" i="17"/>
  <c r="L26" i="17"/>
  <c r="N26" i="17"/>
  <c r="N11" i="19"/>
  <c r="M14" i="23"/>
  <c r="N13" i="24"/>
  <c r="N10" i="20"/>
  <c r="N27" i="20"/>
  <c r="N9" i="21"/>
  <c r="N8" i="21"/>
  <c r="N17" i="21"/>
  <c r="N19" i="21"/>
  <c r="O9" i="17"/>
  <c r="P9" i="17"/>
  <c r="O10" i="17"/>
  <c r="O16" i="17"/>
  <c r="O23" i="17"/>
  <c r="O26" i="17"/>
  <c r="O14" i="17"/>
  <c r="O12" i="17"/>
  <c r="P12" i="17"/>
  <c r="M17" i="18"/>
  <c r="M9" i="18"/>
  <c r="M10" i="18"/>
  <c r="M8" i="18"/>
  <c r="M11" i="18"/>
  <c r="M16" i="18"/>
  <c r="N16" i="18"/>
  <c r="M16" i="22"/>
  <c r="M29" i="22"/>
  <c r="M42" i="22"/>
  <c r="M36" i="22"/>
  <c r="M27" i="22"/>
  <c r="M11" i="22"/>
  <c r="M19" i="22"/>
  <c r="M17" i="22"/>
  <c r="M23" i="22"/>
  <c r="M37" i="22"/>
  <c r="M13" i="22"/>
  <c r="M35" i="22"/>
  <c r="M33" i="22"/>
  <c r="M25" i="22"/>
  <c r="M20" i="22"/>
  <c r="M22" i="22"/>
  <c r="M14" i="22"/>
  <c r="M40" i="22"/>
  <c r="M31" i="22"/>
  <c r="M12" i="22"/>
  <c r="M15" i="22"/>
  <c r="M38" i="22"/>
  <c r="M30" i="22"/>
  <c r="M18" i="22"/>
  <c r="M21" i="22"/>
  <c r="M24" i="22"/>
  <c r="M34" i="22"/>
  <c r="M32" i="22"/>
  <c r="M41" i="22"/>
  <c r="M28" i="22"/>
  <c r="M9" i="22"/>
  <c r="N16" i="22"/>
  <c r="M10" i="22"/>
  <c r="M39" i="22"/>
  <c r="M8" i="22"/>
  <c r="M26" i="22"/>
  <c r="M13" i="23"/>
  <c r="M19" i="23"/>
  <c r="M17" i="23"/>
  <c r="M23" i="23"/>
  <c r="M21" i="23"/>
  <c r="M22" i="23"/>
  <c r="M16" i="23"/>
  <c r="M28" i="23"/>
  <c r="M20" i="23"/>
  <c r="M18" i="23"/>
  <c r="N18" i="23"/>
  <c r="M31" i="23"/>
  <c r="M12" i="23"/>
  <c r="M26" i="23"/>
  <c r="M10" i="23"/>
  <c r="N14" i="23"/>
  <c r="M37" i="23"/>
  <c r="M24" i="23"/>
  <c r="M35" i="23"/>
  <c r="M39" i="23"/>
  <c r="M32" i="23"/>
  <c r="M36" i="23"/>
  <c r="M27" i="23"/>
  <c r="N27" i="23"/>
  <c r="N36" i="23"/>
  <c r="N30" i="23"/>
  <c r="N24" i="23"/>
  <c r="N28" i="23"/>
  <c r="N29" i="22"/>
  <c r="N42" i="22"/>
  <c r="N36" i="22"/>
  <c r="N23" i="22"/>
  <c r="N40" i="22"/>
  <c r="N21" i="22"/>
  <c r="N8" i="22"/>
  <c r="N38" i="22"/>
  <c r="N15" i="22"/>
  <c r="N9" i="22"/>
  <c r="N19" i="22"/>
  <c r="N17" i="22"/>
  <c r="N31" i="22"/>
  <c r="N35" i="22"/>
  <c r="N24" i="22"/>
  <c r="N11" i="22"/>
  <c r="N20" i="22"/>
  <c r="N34" i="22"/>
  <c r="N27" i="22"/>
  <c r="N22" i="22"/>
  <c r="N32" i="22"/>
  <c r="N10" i="22"/>
  <c r="N33" i="22"/>
  <c r="N28" i="22"/>
  <c r="N41" i="22"/>
  <c r="N26" i="22"/>
  <c r="N14" i="22"/>
  <c r="N30" i="22"/>
  <c r="N18" i="22"/>
  <c r="N37" i="22"/>
  <c r="N39" i="22"/>
  <c r="N12" i="22"/>
  <c r="N13" i="22"/>
  <c r="N25" i="22"/>
  <c r="N9" i="23"/>
  <c r="N11" i="23"/>
  <c r="N31" i="23"/>
  <c r="N39" i="23"/>
  <c r="N20" i="23"/>
  <c r="N32" i="23"/>
  <c r="N35" i="23"/>
  <c r="N29" i="23"/>
  <c r="N10" i="23"/>
  <c r="N37" i="23"/>
  <c r="N21" i="23"/>
  <c r="N15" i="23"/>
  <c r="N8" i="23"/>
  <c r="N23" i="23"/>
  <c r="N13" i="23"/>
  <c r="N34" i="23"/>
  <c r="N26" i="23"/>
  <c r="N33" i="23"/>
  <c r="N16" i="23"/>
  <c r="N38" i="23"/>
  <c r="N19" i="23"/>
  <c r="N25" i="23"/>
  <c r="N22" i="23"/>
  <c r="N17" i="23"/>
  <c r="N12" i="23"/>
  <c r="N12" i="18"/>
  <c r="N11" i="18"/>
  <c r="N18" i="18"/>
  <c r="N15" i="18"/>
  <c r="N22" i="18"/>
  <c r="N24" i="18"/>
  <c r="N23" i="18"/>
  <c r="N20" i="18"/>
  <c r="N14" i="18"/>
  <c r="N19" i="18"/>
  <c r="N8" i="18"/>
  <c r="N10" i="18"/>
  <c r="N21" i="18"/>
  <c r="N9" i="18"/>
  <c r="N17" i="18"/>
  <c r="O35" i="24"/>
  <c r="O16" i="24"/>
  <c r="O20" i="24"/>
  <c r="O19" i="24"/>
  <c r="O32" i="24"/>
  <c r="O17" i="24"/>
  <c r="O39" i="24"/>
  <c r="O15" i="24"/>
  <c r="O11" i="24"/>
  <c r="O8" i="24"/>
  <c r="O33" i="24"/>
  <c r="O37" i="24"/>
  <c r="O31" i="24"/>
  <c r="O14" i="24"/>
  <c r="O9" i="24"/>
  <c r="O10" i="24"/>
  <c r="O27" i="24"/>
  <c r="O25" i="24"/>
  <c r="O29" i="24"/>
  <c r="O24" i="24"/>
  <c r="O12" i="24"/>
  <c r="O36" i="24"/>
  <c r="O30" i="24"/>
  <c r="O13" i="24"/>
  <c r="O23" i="24"/>
  <c r="O38" i="24"/>
  <c r="O34" i="24"/>
  <c r="O26" i="24"/>
  <c r="O18" i="24"/>
  <c r="O13" i="20"/>
  <c r="O18" i="20"/>
  <c r="O26" i="20"/>
  <c r="O12" i="20"/>
  <c r="O14" i="20"/>
  <c r="O11" i="20"/>
  <c r="O21" i="20"/>
  <c r="O25" i="20"/>
  <c r="O24" i="20"/>
  <c r="O27" i="20"/>
  <c r="O9" i="20"/>
  <c r="O8" i="20"/>
  <c r="O19" i="20"/>
  <c r="O20" i="20"/>
  <c r="O17" i="20"/>
  <c r="O22" i="20"/>
  <c r="O30" i="20"/>
  <c r="O28" i="20"/>
  <c r="O10" i="20"/>
  <c r="O23" i="20"/>
  <c r="O15" i="20"/>
  <c r="O14" i="21"/>
  <c r="O10" i="21"/>
  <c r="O11" i="21"/>
  <c r="O18" i="21"/>
  <c r="O24" i="21"/>
  <c r="O22" i="21"/>
  <c r="O19" i="21"/>
  <c r="O17" i="21"/>
  <c r="O12" i="21"/>
  <c r="O21" i="21"/>
  <c r="O23" i="21"/>
  <c r="O15" i="21"/>
  <c r="O8" i="21"/>
  <c r="O16" i="21"/>
  <c r="O20" i="21"/>
  <c r="O9" i="21"/>
  <c r="O18" i="19"/>
  <c r="O24" i="19"/>
  <c r="O14" i="19"/>
  <c r="O16" i="19"/>
  <c r="O19" i="19"/>
  <c r="O8" i="19"/>
  <c r="O9" i="19"/>
  <c r="O17" i="19"/>
  <c r="O11" i="19"/>
  <c r="O15" i="19"/>
  <c r="O21" i="19"/>
  <c r="O20" i="19"/>
  <c r="O23" i="19"/>
  <c r="O10" i="19"/>
  <c r="O13" i="19"/>
  <c r="P11" i="17"/>
  <c r="P22" i="17"/>
  <c r="P31" i="17"/>
  <c r="P20" i="17"/>
  <c r="P24" i="17"/>
  <c r="P21" i="17"/>
  <c r="P10" i="17"/>
  <c r="P28" i="17"/>
  <c r="P29" i="17"/>
  <c r="P17" i="17"/>
  <c r="P30" i="17"/>
  <c r="P26" i="17"/>
  <c r="P13" i="17"/>
  <c r="P8" i="17"/>
  <c r="P16" i="17"/>
  <c r="P14" i="17"/>
  <c r="P18" i="17"/>
  <c r="P19" i="17"/>
  <c r="P23" i="17"/>
  <c r="P27" i="17"/>
  <c r="P15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Mastný</author>
  </authors>
  <commentList>
    <comment ref="F23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  <comment ref="H23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  <comment ref="J23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  <comment ref="L23" authorId="0" shapeId="0" xr:uid="{00000000-0006-0000-0000-000004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  <comment ref="N23" authorId="0" shapeId="0" xr:uid="{00000000-0006-0000-0000-000005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  <comment ref="O23" authorId="0" shapeId="0" xr:uid="{00000000-0006-0000-0000-000006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  <comment ref="P29" authorId="0" shapeId="0" xr:uid="{00000000-0006-0000-0000-000007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Mastný</author>
  </authors>
  <commentList>
    <comment ref="E22" authorId="0" shapeId="0" xr:uid="{00000000-0006-0000-0100-000001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  <comment ref="G22" authorId="0" shapeId="0" xr:uid="{00000000-0006-0000-0100-000002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  <comment ref="I22" authorId="0" shapeId="0" xr:uid="{00000000-0006-0000-0100-000003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  <comment ref="K22" authorId="0" shapeId="0" xr:uid="{00000000-0006-0000-0100-000004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  <comment ref="M22" authorId="0" shapeId="0" xr:uid="{00000000-0006-0000-0100-000005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  <comment ref="N22" authorId="0" shapeId="0" xr:uid="{00000000-0006-0000-0100-000006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  <comment ref="O22" authorId="0" shapeId="0" xr:uid="{00000000-0006-0000-0100-000007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Mastný</author>
  </authors>
  <commentList>
    <comment ref="D19" authorId="0" shapeId="0" xr:uid="{00000000-0006-0000-0200-000001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  <comment ref="F19" authorId="0" shapeId="0" xr:uid="{00000000-0006-0000-0200-000002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  <comment ref="H19" authorId="0" shapeId="0" xr:uid="{00000000-0006-0000-0200-000003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  <comment ref="J19" authorId="0" shapeId="0" xr:uid="{00000000-0006-0000-0200-000004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  <comment ref="L19" authorId="0" shapeId="0" xr:uid="{00000000-0006-0000-0200-000005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  <comment ref="M19" authorId="0" shapeId="0" xr:uid="{00000000-0006-0000-0200-000006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  <comment ref="N19" authorId="0" shapeId="0" xr:uid="{00000000-0006-0000-0200-000007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Mastný</author>
  </authors>
  <commentList>
    <comment ref="D31" authorId="0" shapeId="0" xr:uid="{00000000-0006-0000-0300-000001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  <comment ref="F31" authorId="0" shapeId="0" xr:uid="{00000000-0006-0000-0300-000002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  <comment ref="H31" authorId="0" shapeId="0" xr:uid="{00000000-0006-0000-0300-000003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  <comment ref="J31" authorId="0" shapeId="0" xr:uid="{00000000-0006-0000-0300-000004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  <comment ref="L31" authorId="0" shapeId="0" xr:uid="{00000000-0006-0000-0300-000005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  <comment ref="M31" authorId="0" shapeId="0" xr:uid="{00000000-0006-0000-0300-000006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  <comment ref="N31" authorId="0" shapeId="0" xr:uid="{00000000-0006-0000-0300-000007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Mastný</author>
  </authors>
  <commentList>
    <comment ref="E22" authorId="0" shapeId="0" xr:uid="{00000000-0006-0000-0400-000001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  <comment ref="G22" authorId="0" shapeId="0" xr:uid="{00000000-0006-0000-0400-000002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  <comment ref="I22" authorId="0" shapeId="0" xr:uid="{00000000-0006-0000-0400-000003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  <comment ref="K22" authorId="0" shapeId="0" xr:uid="{00000000-0006-0000-0400-000004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  <comment ref="M22" authorId="0" shapeId="0" xr:uid="{00000000-0006-0000-0400-000005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  <comment ref="N22" authorId="0" shapeId="0" xr:uid="{00000000-0006-0000-0400-000006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  <comment ref="O22" authorId="0" shapeId="0" xr:uid="{00000000-0006-0000-0400-000007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Mastný</author>
  </authors>
  <commentList>
    <comment ref="D31" authorId="0" shapeId="0" xr:uid="{00000000-0006-0000-0500-000001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  <comment ref="F31" authorId="0" shapeId="0" xr:uid="{00000000-0006-0000-0500-000002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  <comment ref="H31" authorId="0" shapeId="0" xr:uid="{00000000-0006-0000-0500-000003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  <comment ref="J31" authorId="0" shapeId="0" xr:uid="{00000000-0006-0000-0500-000004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  <comment ref="L31" authorId="0" shapeId="0" xr:uid="{00000000-0006-0000-0500-000005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  <comment ref="M31" authorId="0" shapeId="0" xr:uid="{00000000-0006-0000-0500-000006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  <comment ref="N31" authorId="0" shapeId="0" xr:uid="{00000000-0006-0000-0500-000007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Mastný</author>
  </authors>
  <commentList>
    <comment ref="E10" authorId="0" shapeId="0" xr:uid="{00000000-0006-0000-0600-000001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  <comment ref="G10" authorId="0" shapeId="0" xr:uid="{00000000-0006-0000-0600-000002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  <comment ref="I10" authorId="0" shapeId="0" xr:uid="{00000000-0006-0000-0600-000003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  <comment ref="K10" authorId="0" shapeId="0" xr:uid="{00000000-0006-0000-0600-000004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  <comment ref="M10" authorId="0" shapeId="0" xr:uid="{00000000-0006-0000-0600-000005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  <comment ref="N10" authorId="0" shapeId="0" xr:uid="{00000000-0006-0000-0600-000006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  <comment ref="O10" authorId="0" shapeId="0" xr:uid="{00000000-0006-0000-0600-000007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Mastný</author>
  </authors>
  <commentList>
    <comment ref="E23" authorId="0" shapeId="0" xr:uid="{00000000-0006-0000-0700-000001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  <comment ref="G23" authorId="0" shapeId="0" xr:uid="{00000000-0006-0000-0700-000002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  <comment ref="I23" authorId="0" shapeId="0" xr:uid="{00000000-0006-0000-0700-000003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  <comment ref="K23" authorId="0" shapeId="0" xr:uid="{00000000-0006-0000-0700-000004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  <comment ref="M23" authorId="0" shapeId="0" xr:uid="{00000000-0006-0000-0700-000005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  <comment ref="N23" authorId="0" shapeId="0" xr:uid="{00000000-0006-0000-0700-000006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  <comment ref="O23" authorId="0" shapeId="0" xr:uid="{00000000-0006-0000-0700-000007000000}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</commentList>
</comments>
</file>

<file path=xl/sharedStrings.xml><?xml version="1.0" encoding="utf-8"?>
<sst xmlns="http://schemas.openxmlformats.org/spreadsheetml/2006/main" count="637" uniqueCount="236">
  <si>
    <t>Jméno a příjmení</t>
  </si>
  <si>
    <t>výkon</t>
  </si>
  <si>
    <t>umístění</t>
  </si>
  <si>
    <t>Překážkový běh</t>
  </si>
  <si>
    <t>Součet</t>
  </si>
  <si>
    <t>Celkové</t>
  </si>
  <si>
    <t>pořadí</t>
  </si>
  <si>
    <t>metry</t>
  </si>
  <si>
    <t>sekundy</t>
  </si>
  <si>
    <t>Skok daleký z místa</t>
  </si>
  <si>
    <t>Hod medicinbalem</t>
  </si>
  <si>
    <t>Hod oštěpem</t>
  </si>
  <si>
    <t>v disciplínách</t>
  </si>
  <si>
    <t>Člunkový běh</t>
  </si>
  <si>
    <t>dívky 1. roč.</t>
  </si>
  <si>
    <t>Třída</t>
  </si>
  <si>
    <t>dívky 3. roč.</t>
  </si>
  <si>
    <t>dívky 4. roč.</t>
  </si>
  <si>
    <t>kluci 1. roč.</t>
  </si>
  <si>
    <t>kluci 2. roč.</t>
  </si>
  <si>
    <t>kluci 3. roč.</t>
  </si>
  <si>
    <t>kluci 4. roč.</t>
  </si>
  <si>
    <t>dívky 2. roč.</t>
  </si>
  <si>
    <t>ATLETICKÝ PĚTIBOJ</t>
  </si>
  <si>
    <t>ZŠ Sportovní</t>
  </si>
  <si>
    <t>,</t>
  </si>
  <si>
    <t>cm</t>
  </si>
  <si>
    <t>Sára Bartončíková</t>
  </si>
  <si>
    <t>1. A</t>
  </si>
  <si>
    <t>Ema Englerová</t>
  </si>
  <si>
    <t>Josefína Hrstková</t>
  </si>
  <si>
    <t>Natálie Lysoňková</t>
  </si>
  <si>
    <t>Karolína Topičová</t>
  </si>
  <si>
    <t>Aneta Valová</t>
  </si>
  <si>
    <t>Celestýna Zálešáková</t>
  </si>
  <si>
    <t>Jakub Franc</t>
  </si>
  <si>
    <t>David Janečka</t>
  </si>
  <si>
    <t>Filip Machálek</t>
  </si>
  <si>
    <r>
      <t>Tomáš Sch</t>
    </r>
    <r>
      <rPr>
        <b/>
        <sz val="11"/>
        <rFont val="Calibri"/>
        <family val="2"/>
        <charset val="238"/>
      </rPr>
      <t>ü</t>
    </r>
    <r>
      <rPr>
        <b/>
        <sz val="11"/>
        <rFont val="Arial"/>
        <family val="2"/>
        <charset val="238"/>
      </rPr>
      <t>tz</t>
    </r>
  </si>
  <si>
    <t>Viktor Stodůlka</t>
  </si>
  <si>
    <t>Tomáš Vachůnek</t>
  </si>
  <si>
    <t>Eliška Bartošíková</t>
  </si>
  <si>
    <t>1. B</t>
  </si>
  <si>
    <t>Lucie Čevelová</t>
  </si>
  <si>
    <t>Agáta Kaňovská</t>
  </si>
  <si>
    <t>Agnes Pálková</t>
  </si>
  <si>
    <t>Zoe Remešová</t>
  </si>
  <si>
    <t>Liliana Samohýlová</t>
  </si>
  <si>
    <t>Amálie Slezáčková</t>
  </si>
  <si>
    <t>Gita Šuráňová</t>
  </si>
  <si>
    <t>Adéla Švajdová</t>
  </si>
  <si>
    <t>Adam Frikhi</t>
  </si>
  <si>
    <t>Albert Kašpar</t>
  </si>
  <si>
    <t>Vít Klamarčík</t>
  </si>
  <si>
    <t>Petr Matulík</t>
  </si>
  <si>
    <t>Ella Marie Bílková</t>
  </si>
  <si>
    <t>1. C</t>
  </si>
  <si>
    <t>Nikol Brázdilová</t>
  </si>
  <si>
    <t>Dorote Marie Knapová</t>
  </si>
  <si>
    <t>Natálie Nováková</t>
  </si>
  <si>
    <t>Anna Pešková</t>
  </si>
  <si>
    <t>Evangelia Psatrasová</t>
  </si>
  <si>
    <t>Tereza Šulcová</t>
  </si>
  <si>
    <t>Eliška Švejcarová</t>
  </si>
  <si>
    <t>Matěj Hanáček</t>
  </si>
  <si>
    <t>Jan Hořčica</t>
  </si>
  <si>
    <t>Jakub Knot</t>
  </si>
  <si>
    <t>Mikoláš Medek</t>
  </si>
  <si>
    <t>Tomáš Ondruch</t>
  </si>
  <si>
    <t>Antonín Stašek</t>
  </si>
  <si>
    <t>Filip Sumega</t>
  </si>
  <si>
    <t>2. A</t>
  </si>
  <si>
    <t>Marek Andrýsek</t>
  </si>
  <si>
    <t>Filip Blažon</t>
  </si>
  <si>
    <t>Max Engler</t>
  </si>
  <si>
    <t>Marek Havlík</t>
  </si>
  <si>
    <t>Tobias Jenčo</t>
  </si>
  <si>
    <t>Jonáš Kadlčík</t>
  </si>
  <si>
    <t>Vojtěch Kandrnál</t>
  </si>
  <si>
    <t>Viktor Lučka</t>
  </si>
  <si>
    <t>Ondřej Menšík</t>
  </si>
  <si>
    <t>Martin Miko</t>
  </si>
  <si>
    <t>David Petrášek</t>
  </si>
  <si>
    <t>Ellen Halíková</t>
  </si>
  <si>
    <t>Emma Hurábová</t>
  </si>
  <si>
    <t>Viktorie Chvojková</t>
  </si>
  <si>
    <t>Aneta Stašková</t>
  </si>
  <si>
    <t>Šarlota Šur</t>
  </si>
  <si>
    <t>Matyáš Virág</t>
  </si>
  <si>
    <t>Jiří Žák</t>
  </si>
  <si>
    <t>Sandra Abrhámová</t>
  </si>
  <si>
    <t>2. B</t>
  </si>
  <si>
    <t>Natálie Burešová</t>
  </si>
  <si>
    <t>Markéta Knotová</t>
  </si>
  <si>
    <t>Stella Křápková</t>
  </si>
  <si>
    <t>Michala Vargová</t>
  </si>
  <si>
    <t>Tomáš Boček</t>
  </si>
  <si>
    <t>Šimon Erban</t>
  </si>
  <si>
    <t>Maxim Havala</t>
  </si>
  <si>
    <t>Lukas Káčer</t>
  </si>
  <si>
    <t>Adam Králík</t>
  </si>
  <si>
    <t>Tobiáš Rada</t>
  </si>
  <si>
    <t>Lukáš Sedlář</t>
  </si>
  <si>
    <t>Samuel Svoboda</t>
  </si>
  <si>
    <t>Matyáš Uher</t>
  </si>
  <si>
    <t>Leopold Úlehla</t>
  </si>
  <si>
    <t>Ella Habáňová</t>
  </si>
  <si>
    <t>2. C</t>
  </si>
  <si>
    <t>Charlotta Machová</t>
  </si>
  <si>
    <t>Kamila Nováková</t>
  </si>
  <si>
    <t>Marie Rozsypálková</t>
  </si>
  <si>
    <t>Soňa Smetková</t>
  </si>
  <si>
    <t>Zuzana Smetková</t>
  </si>
  <si>
    <t>Valerie Supová</t>
  </si>
  <si>
    <t>Eliáš Brumla</t>
  </si>
  <si>
    <t>Jakub Černý</t>
  </si>
  <si>
    <t>Omar Farouk</t>
  </si>
  <si>
    <t>Rayan Frikhi</t>
  </si>
  <si>
    <t>Oliver Hylák</t>
  </si>
  <si>
    <t>Adam Kantor</t>
  </si>
  <si>
    <t>Adam Mojžiščák</t>
  </si>
  <si>
    <t>Prokop Pištěk</t>
  </si>
  <si>
    <t>Patrik Plocek</t>
  </si>
  <si>
    <t>Eliáš Ptáček</t>
  </si>
  <si>
    <t>Andrei Rusakov</t>
  </si>
  <si>
    <t>Magdalena Cinádrová</t>
  </si>
  <si>
    <t>3. A</t>
  </si>
  <si>
    <t>Melisa Fornůsková</t>
  </si>
  <si>
    <t>Sofie Kusáková</t>
  </si>
  <si>
    <t>Bára Langerová</t>
  </si>
  <si>
    <t>Tina Máčalová</t>
  </si>
  <si>
    <t>Vít Beránek</t>
  </si>
  <si>
    <t>Fabián Berka</t>
  </si>
  <si>
    <t>Mattias Blatecký</t>
  </si>
  <si>
    <t>Kryštof Býček</t>
  </si>
  <si>
    <t>Vojtěch Hanáček</t>
  </si>
  <si>
    <t>Stanislav Hofmann</t>
  </si>
  <si>
    <t>Filip Hruška</t>
  </si>
  <si>
    <t>Matyáš Jakeš</t>
  </si>
  <si>
    <t>David Lisoněk</t>
  </si>
  <si>
    <t>Jiří Ondruška</t>
  </si>
  <si>
    <t>František Pavela</t>
  </si>
  <si>
    <t>Jan Rambousek</t>
  </si>
  <si>
    <t>Ondřej Soukeník</t>
  </si>
  <si>
    <t>Patrik Šácha</t>
  </si>
  <si>
    <t>Mathias Šimek</t>
  </si>
  <si>
    <t>Václav Vlachynský</t>
  </si>
  <si>
    <t>3. B</t>
  </si>
  <si>
    <t>Markéta Inderková</t>
  </si>
  <si>
    <t>Leontýna Josefíková</t>
  </si>
  <si>
    <t>Alena Lysoňková</t>
  </si>
  <si>
    <t>Monika Polčíková</t>
  </si>
  <si>
    <t>Klára Tomečková</t>
  </si>
  <si>
    <t>Lukáš Essender</t>
  </si>
  <si>
    <t>Lukáš Hruboš</t>
  </si>
  <si>
    <t>Tomáš Janás</t>
  </si>
  <si>
    <t>Nicolas Kolenčík</t>
  </si>
  <si>
    <t>Kryštof Šturma</t>
  </si>
  <si>
    <t>Bartoloměj Vopat</t>
  </si>
  <si>
    <t>3. C</t>
  </si>
  <si>
    <t>Leontýna Kudravá</t>
  </si>
  <si>
    <t>Kristýna Navrátilová</t>
  </si>
  <si>
    <t>Laura Poláková</t>
  </si>
  <si>
    <t>Tereza Třetinová</t>
  </si>
  <si>
    <t>Evelína Zálešáková</t>
  </si>
  <si>
    <t>Jonáš Elfmark</t>
  </si>
  <si>
    <t>Jáchym Kasarda</t>
  </si>
  <si>
    <t>Štěpán Martínek</t>
  </si>
  <si>
    <t>Alex Névo</t>
  </si>
  <si>
    <t>Jakub Pešek</t>
  </si>
  <si>
    <t>Dominik Spath</t>
  </si>
  <si>
    <t>Martin Sumega</t>
  </si>
  <si>
    <t>Martin Šišák</t>
  </si>
  <si>
    <t>Tony Zálešák</t>
  </si>
  <si>
    <t>Renata Borodko</t>
  </si>
  <si>
    <t>Sára Černochová</t>
  </si>
  <si>
    <t>4. A</t>
  </si>
  <si>
    <t>Kristýna Ondrůšková</t>
  </si>
  <si>
    <t>Nella Pavlasová</t>
  </si>
  <si>
    <t>Natálie Radová</t>
  </si>
  <si>
    <t>Valerie Vaculíková</t>
  </si>
  <si>
    <t>Veronika Vařechová</t>
  </si>
  <si>
    <t>Matěj Bartoň</t>
  </si>
  <si>
    <t>Lukáš Buják</t>
  </si>
  <si>
    <t>Tomáš Franc</t>
  </si>
  <si>
    <t>Adam Franta</t>
  </si>
  <si>
    <t>Josef Kroča</t>
  </si>
  <si>
    <t>Štěpán Kuřímský</t>
  </si>
  <si>
    <t>Viliam Nechala</t>
  </si>
  <si>
    <t>Dominik Říha</t>
  </si>
  <si>
    <t>Jan Soviš</t>
  </si>
  <si>
    <t>Sebastian Sukup</t>
  </si>
  <si>
    <t>Adrian Ševčík</t>
  </si>
  <si>
    <t>Jan Šišák</t>
  </si>
  <si>
    <t>Andrej Zlomek</t>
  </si>
  <si>
    <t>4. B</t>
  </si>
  <si>
    <t>Emma V. Horníčková</t>
  </si>
  <si>
    <t>Simona Abrhámová</t>
  </si>
  <si>
    <t>Barbora Janků</t>
  </si>
  <si>
    <t>Laura Jungmanová</t>
  </si>
  <si>
    <t>Thea Matoušková</t>
  </si>
  <si>
    <t>Klára Mixová</t>
  </si>
  <si>
    <t>Noemi Tomaštíková</t>
  </si>
  <si>
    <t>Klára Černochová</t>
  </si>
  <si>
    <t>4. C</t>
  </si>
  <si>
    <t>Adriana Donátková</t>
  </si>
  <si>
    <t>Emilly Droppová</t>
  </si>
  <si>
    <t>Marie Huňková</t>
  </si>
  <si>
    <t>Kateřina Slováková</t>
  </si>
  <si>
    <t>Klára Szkibiková</t>
  </si>
  <si>
    <t>Anna  Šulcová</t>
  </si>
  <si>
    <t>Alžběta Šupková</t>
  </si>
  <si>
    <t>Izabela Vlčková</t>
  </si>
  <si>
    <t>Viktor Běhávka</t>
  </si>
  <si>
    <t>Antonín Habarta</t>
  </si>
  <si>
    <t>Miroslav Hruška</t>
  </si>
  <si>
    <t>Šimon Hybler</t>
  </si>
  <si>
    <t>Roman Kašpar</t>
  </si>
  <si>
    <t>Jan Konečný</t>
  </si>
  <si>
    <t>Martin Mikulinec</t>
  </si>
  <si>
    <t>Jan Radkovič</t>
  </si>
  <si>
    <t>Aleš Ščuglík</t>
  </si>
  <si>
    <t>Trucla Šimon</t>
  </si>
  <si>
    <t>Daniel Válek</t>
  </si>
  <si>
    <t>Vojtěch Benedik</t>
  </si>
  <si>
    <t>Šimon Habáň</t>
  </si>
  <si>
    <t>Tomáš Kadlček</t>
  </si>
  <si>
    <t>Kryštof Kadlec</t>
  </si>
  <si>
    <t>Adam Rádl</t>
  </si>
  <si>
    <t>Viktor Šur</t>
  </si>
  <si>
    <t>Tobiáš Vitula</t>
  </si>
  <si>
    <t>Markéta Peineltová</t>
  </si>
  <si>
    <t>Gabriel Lajda</t>
  </si>
  <si>
    <t>Štěpán Vaverka</t>
  </si>
  <si>
    <t>Ella Hanáčková</t>
  </si>
  <si>
    <t>Viktorie Knapová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</si>
</sst>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b/>
      <sz val="8"/>
      <color indexed="81"/>
      <name val="Tahoma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</font>
    <font>
      <b/>
      <sz val="12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9"/>
      </bottom>
      <diagonal/>
    </border>
    <border>
      <left/>
      <right style="thin">
        <color indexed="64"/>
      </right>
      <top style="medium">
        <color indexed="64"/>
      </top>
      <bottom style="thin">
        <color indexed="9"/>
      </bottom>
      <diagonal/>
    </border>
    <border>
      <left/>
      <right style="medium">
        <color indexed="64"/>
      </right>
      <top style="medium">
        <color indexed="64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medium">
        <color indexed="64"/>
      </right>
      <top style="thin">
        <color indexed="9"/>
      </top>
      <bottom/>
      <diagonal/>
    </border>
    <border>
      <left style="medium">
        <color indexed="64"/>
      </left>
      <right style="thin">
        <color indexed="64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9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9"/>
      </top>
      <bottom/>
      <diagonal/>
    </border>
    <border>
      <left/>
      <right style="medium">
        <color indexed="64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9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medium">
        <color indexed="64"/>
      </top>
      <bottom style="thin">
        <color indexed="9"/>
      </bottom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medium">
        <color indexed="64"/>
      </right>
      <top/>
      <bottom style="thin">
        <color indexed="9"/>
      </bottom>
      <diagonal/>
    </border>
    <border>
      <left style="thin">
        <color indexed="9"/>
      </left>
      <right/>
      <top style="medium">
        <color indexed="64"/>
      </top>
      <bottom style="thin">
        <color indexed="9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Protection="1">
      <protection locked="0"/>
    </xf>
    <xf numFmtId="0" fontId="2" fillId="0" borderId="2" xfId="0" applyFont="1" applyBorder="1" applyAlignment="1" applyProtection="1">
      <alignment horizontal="right"/>
      <protection locked="0"/>
    </xf>
    <xf numFmtId="0" fontId="0" fillId="0" borderId="3" xfId="0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2" fillId="0" borderId="8" xfId="0" applyFont="1" applyBorder="1" applyProtection="1">
      <protection locked="0"/>
    </xf>
    <xf numFmtId="0" fontId="0" fillId="0" borderId="9" xfId="0" applyBorder="1" applyProtection="1"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12" fillId="0" borderId="14" xfId="0" applyFont="1" applyBorder="1" applyProtection="1">
      <protection locked="0"/>
    </xf>
    <xf numFmtId="0" fontId="0" fillId="0" borderId="15" xfId="0" applyBorder="1" applyProtection="1">
      <protection locked="0"/>
    </xf>
    <xf numFmtId="0" fontId="2" fillId="0" borderId="16" xfId="0" applyFont="1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14" fontId="2" fillId="0" borderId="16" xfId="0" applyNumberFormat="1" applyFont="1" applyBorder="1" applyAlignment="1" applyProtection="1">
      <alignment horizontal="left"/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164" fontId="0" fillId="0" borderId="23" xfId="0" applyNumberFormat="1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</xf>
    <xf numFmtId="2" fontId="0" fillId="0" borderId="23" xfId="0" applyNumberFormat="1" applyBorder="1" applyAlignment="1" applyProtection="1">
      <alignment horizontal="center"/>
      <protection locked="0"/>
    </xf>
    <xf numFmtId="0" fontId="4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Protection="1">
      <protection locked="0"/>
    </xf>
    <xf numFmtId="0" fontId="0" fillId="0" borderId="26" xfId="0" applyBorder="1" applyProtection="1">
      <protection locked="0"/>
    </xf>
    <xf numFmtId="164" fontId="0" fillId="0" borderId="26" xfId="0" applyNumberFormat="1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</xf>
    <xf numFmtId="2" fontId="0" fillId="0" borderId="26" xfId="0" applyNumberFormat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/>
    </xf>
    <xf numFmtId="0" fontId="2" fillId="0" borderId="27" xfId="0" applyFont="1" applyBorder="1" applyAlignment="1" applyProtection="1">
      <alignment horizontal="center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30" xfId="0" applyBorder="1" applyProtection="1"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0" fillId="0" borderId="0" xfId="0" applyBorder="1" applyProtection="1"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0" fillId="0" borderId="31" xfId="0" applyBorder="1" applyProtection="1">
      <protection locked="0"/>
    </xf>
    <xf numFmtId="0" fontId="2" fillId="0" borderId="32" xfId="0" applyFont="1" applyBorder="1" applyProtection="1">
      <protection locked="0"/>
    </xf>
    <xf numFmtId="14" fontId="2" fillId="0" borderId="32" xfId="0" applyNumberFormat="1" applyFont="1" applyBorder="1" applyAlignment="1" applyProtection="1">
      <alignment horizontal="left"/>
      <protection locked="0"/>
    </xf>
    <xf numFmtId="0" fontId="0" fillId="0" borderId="33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35" xfId="0" applyBorder="1" applyProtection="1">
      <protection locked="0"/>
    </xf>
    <xf numFmtId="0" fontId="9" fillId="0" borderId="0" xfId="0" applyFont="1"/>
    <xf numFmtId="0" fontId="2" fillId="2" borderId="25" xfId="0" applyFont="1" applyFill="1" applyBorder="1" applyProtection="1">
      <protection locked="0"/>
    </xf>
    <xf numFmtId="0" fontId="0" fillId="0" borderId="36" xfId="0" applyBorder="1" applyAlignment="1" applyProtection="1">
      <alignment horizontal="center"/>
      <protection locked="0"/>
    </xf>
    <xf numFmtId="0" fontId="2" fillId="0" borderId="37" xfId="0" applyFont="1" applyBorder="1" applyProtection="1">
      <protection locked="0"/>
    </xf>
    <xf numFmtId="0" fontId="2" fillId="0" borderId="38" xfId="0" applyFont="1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2" fillId="0" borderId="39" xfId="0" applyFont="1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164" fontId="0" fillId="0" borderId="12" xfId="0" applyNumberFormat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</xf>
    <xf numFmtId="2" fontId="0" fillId="0" borderId="12" xfId="0" applyNumberForma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</xf>
    <xf numFmtId="0" fontId="2" fillId="0" borderId="40" xfId="0" applyFont="1" applyBorder="1" applyAlignment="1" applyProtection="1">
      <alignment horizontal="center"/>
    </xf>
    <xf numFmtId="0" fontId="0" fillId="0" borderId="41" xfId="0" applyBorder="1" applyProtection="1"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2" fillId="0" borderId="40" xfId="0" applyFont="1" applyBorder="1" applyAlignment="1" applyProtection="1">
      <alignment horizontal="center"/>
      <protection locked="0"/>
    </xf>
    <xf numFmtId="0" fontId="10" fillId="3" borderId="25" xfId="0" applyFont="1" applyFill="1" applyBorder="1" applyProtection="1">
      <protection locked="0"/>
    </xf>
    <xf numFmtId="0" fontId="10" fillId="4" borderId="25" xfId="0" applyFont="1" applyFill="1" applyBorder="1" applyProtection="1">
      <protection locked="0"/>
    </xf>
    <xf numFmtId="0" fontId="10" fillId="5" borderId="25" xfId="0" applyFont="1" applyFill="1" applyBorder="1" applyProtection="1">
      <protection locked="0"/>
    </xf>
    <xf numFmtId="0" fontId="10" fillId="0" borderId="25" xfId="0" applyFont="1" applyBorder="1" applyProtection="1">
      <protection locked="0"/>
    </xf>
    <xf numFmtId="0" fontId="10" fillId="0" borderId="42" xfId="0" applyFont="1" applyBorder="1" applyProtection="1">
      <protection locked="0"/>
    </xf>
    <xf numFmtId="0" fontId="9" fillId="0" borderId="23" xfId="0" applyFont="1" applyBorder="1" applyProtection="1">
      <protection locked="0"/>
    </xf>
    <xf numFmtId="0" fontId="10" fillId="2" borderId="25" xfId="0" applyFont="1" applyFill="1" applyBorder="1" applyProtection="1">
      <protection locked="0"/>
    </xf>
    <xf numFmtId="0" fontId="10" fillId="0" borderId="41" xfId="0" applyFont="1" applyBorder="1" applyProtection="1">
      <protection locked="0"/>
    </xf>
    <xf numFmtId="0" fontId="9" fillId="0" borderId="26" xfId="0" applyFont="1" applyBorder="1" applyProtection="1">
      <protection locked="0"/>
    </xf>
    <xf numFmtId="0" fontId="9" fillId="0" borderId="12" xfId="0" applyFont="1" applyBorder="1" applyProtection="1">
      <protection locked="0"/>
    </xf>
    <xf numFmtId="0" fontId="10" fillId="2" borderId="42" xfId="0" applyFont="1" applyFill="1" applyBorder="1" applyProtection="1">
      <protection locked="0"/>
    </xf>
    <xf numFmtId="0" fontId="10" fillId="3" borderId="37" xfId="0" applyFont="1" applyFill="1" applyBorder="1" applyProtection="1">
      <protection locked="0"/>
    </xf>
    <xf numFmtId="0" fontId="9" fillId="0" borderId="38" xfId="0" applyFont="1" applyBorder="1" applyProtection="1">
      <protection locked="0"/>
    </xf>
    <xf numFmtId="0" fontId="0" fillId="0" borderId="38" xfId="0" applyBorder="1" applyProtection="1">
      <protection locked="0"/>
    </xf>
    <xf numFmtId="164" fontId="0" fillId="0" borderId="38" xfId="0" applyNumberFormat="1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</xf>
    <xf numFmtId="2" fontId="0" fillId="0" borderId="38" xfId="0" applyNumberFormat="1" applyBorder="1" applyAlignment="1" applyProtection="1">
      <alignment horizontal="center"/>
      <protection locked="0"/>
    </xf>
    <xf numFmtId="0" fontId="4" fillId="0" borderId="38" xfId="0" applyFont="1" applyBorder="1" applyAlignment="1" applyProtection="1">
      <alignment horizontal="center"/>
    </xf>
    <xf numFmtId="0" fontId="2" fillId="0" borderId="39" xfId="0" applyFont="1" applyBorder="1" applyAlignment="1" applyProtection="1">
      <alignment horizontal="center"/>
    </xf>
    <xf numFmtId="0" fontId="2" fillId="4" borderId="25" xfId="0" applyFont="1" applyFill="1" applyBorder="1" applyProtection="1">
      <protection locked="0"/>
    </xf>
    <xf numFmtId="0" fontId="0" fillId="0" borderId="23" xfId="0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center"/>
      <protection locked="0"/>
    </xf>
    <xf numFmtId="0" fontId="0" fillId="0" borderId="25" xfId="0" applyBorder="1" applyProtection="1">
      <protection locked="0"/>
    </xf>
    <xf numFmtId="0" fontId="2" fillId="0" borderId="47" xfId="0" applyFont="1" applyBorder="1" applyAlignment="1" applyProtection="1">
      <alignment horizontal="center"/>
      <protection locked="0"/>
    </xf>
    <xf numFmtId="0" fontId="2" fillId="0" borderId="48" xfId="0" applyFont="1" applyBorder="1" applyAlignment="1" applyProtection="1">
      <alignment horizontal="center"/>
      <protection locked="0"/>
    </xf>
    <xf numFmtId="0" fontId="5" fillId="2" borderId="49" xfId="0" applyFont="1" applyFill="1" applyBorder="1" applyAlignment="1" applyProtection="1">
      <alignment wrapText="1"/>
      <protection locked="0"/>
    </xf>
    <xf numFmtId="0" fontId="6" fillId="2" borderId="31" xfId="0" applyFont="1" applyFill="1" applyBorder="1" applyAlignment="1" applyProtection="1">
      <alignment wrapText="1"/>
      <protection locked="0"/>
    </xf>
    <xf numFmtId="0" fontId="6" fillId="2" borderId="50" xfId="0" applyFont="1" applyFill="1" applyBorder="1" applyAlignment="1" applyProtection="1">
      <alignment wrapText="1"/>
      <protection locked="0"/>
    </xf>
    <xf numFmtId="0" fontId="6" fillId="2" borderId="51" xfId="0" applyFont="1" applyFill="1" applyBorder="1" applyAlignment="1" applyProtection="1">
      <alignment wrapText="1"/>
      <protection locked="0"/>
    </xf>
    <xf numFmtId="0" fontId="6" fillId="2" borderId="0" xfId="0" applyFont="1" applyFill="1" applyBorder="1" applyAlignment="1" applyProtection="1">
      <alignment wrapText="1"/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0" fontId="6" fillId="2" borderId="52" xfId="0" applyFont="1" applyFill="1" applyBorder="1" applyAlignment="1" applyProtection="1">
      <alignment wrapText="1"/>
      <protection locked="0"/>
    </xf>
    <xf numFmtId="0" fontId="6" fillId="2" borderId="53" xfId="0" applyFont="1" applyFill="1" applyBorder="1" applyAlignment="1" applyProtection="1">
      <alignment wrapText="1"/>
      <protection locked="0"/>
    </xf>
    <xf numFmtId="0" fontId="6" fillId="2" borderId="54" xfId="0" applyFont="1" applyFill="1" applyBorder="1" applyAlignment="1" applyProtection="1">
      <alignment wrapText="1"/>
      <protection locked="0"/>
    </xf>
    <xf numFmtId="0" fontId="7" fillId="0" borderId="43" xfId="0" applyFont="1" applyBorder="1" applyAlignment="1" applyProtection="1">
      <alignment horizontal="center"/>
      <protection locked="0"/>
    </xf>
    <xf numFmtId="0" fontId="7" fillId="0" borderId="44" xfId="0" applyFont="1" applyBorder="1" applyAlignment="1">
      <alignment horizontal="center"/>
    </xf>
    <xf numFmtId="0" fontId="12" fillId="0" borderId="45" xfId="0" applyFont="1" applyBorder="1" applyAlignment="1" applyProtection="1">
      <alignment horizontal="center"/>
      <protection locked="0"/>
    </xf>
    <xf numFmtId="0" fontId="12" fillId="0" borderId="46" xfId="0" applyFont="1" applyBorder="1" applyAlignment="1" applyProtection="1">
      <alignment horizontal="center"/>
      <protection locked="0"/>
    </xf>
    <xf numFmtId="0" fontId="3" fillId="0" borderId="55" xfId="0" applyFont="1" applyBorder="1" applyAlignment="1" applyProtection="1">
      <alignment horizontal="center"/>
      <protection locked="0"/>
    </xf>
    <xf numFmtId="0" fontId="3" fillId="0" borderId="45" xfId="0" applyFont="1" applyBorder="1" applyAlignment="1" applyProtection="1">
      <alignment horizontal="center"/>
      <protection locked="0"/>
    </xf>
    <xf numFmtId="0" fontId="3" fillId="0" borderId="46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3" xfId="0" applyFont="1" applyBorder="1" applyAlignment="1">
      <alignment horizontal="center"/>
    </xf>
    <xf numFmtId="0" fontId="2" fillId="0" borderId="38" xfId="0" applyFont="1" applyBorder="1" applyAlignment="1" applyProtection="1">
      <alignment horizontal="center"/>
      <protection locked="0"/>
    </xf>
    <xf numFmtId="0" fontId="5" fillId="2" borderId="56" xfId="0" applyFont="1" applyFill="1" applyBorder="1" applyAlignment="1" applyProtection="1">
      <alignment wrapText="1"/>
      <protection locked="0"/>
    </xf>
    <xf numFmtId="0" fontId="6" fillId="2" borderId="38" xfId="0" applyFont="1" applyFill="1" applyBorder="1" applyAlignment="1" applyProtection="1">
      <alignment wrapText="1"/>
      <protection locked="0"/>
    </xf>
    <xf numFmtId="0" fontId="6" fillId="2" borderId="39" xfId="0" applyFont="1" applyFill="1" applyBorder="1" applyAlignment="1" applyProtection="1">
      <alignment wrapText="1"/>
      <protection locked="0"/>
    </xf>
    <xf numFmtId="0" fontId="6" fillId="2" borderId="57" xfId="0" applyFont="1" applyFill="1" applyBorder="1" applyAlignment="1" applyProtection="1">
      <alignment wrapText="1"/>
      <protection locked="0"/>
    </xf>
    <xf numFmtId="0" fontId="6" fillId="2" borderId="23" xfId="0" applyFont="1" applyFill="1" applyBorder="1" applyAlignment="1" applyProtection="1">
      <alignment wrapText="1"/>
      <protection locked="0"/>
    </xf>
    <xf numFmtId="0" fontId="6" fillId="2" borderId="24" xfId="0" applyFont="1" applyFill="1" applyBorder="1" applyAlignment="1" applyProtection="1">
      <alignment wrapText="1"/>
      <protection locked="0"/>
    </xf>
    <xf numFmtId="0" fontId="6" fillId="2" borderId="20" xfId="0" applyFont="1" applyFill="1" applyBorder="1" applyAlignment="1" applyProtection="1">
      <alignment wrapText="1"/>
      <protection locked="0"/>
    </xf>
    <xf numFmtId="0" fontId="6" fillId="2" borderId="12" xfId="0" applyFont="1" applyFill="1" applyBorder="1" applyAlignment="1" applyProtection="1">
      <alignment wrapText="1"/>
      <protection locked="0"/>
    </xf>
    <xf numFmtId="0" fontId="6" fillId="2" borderId="40" xfId="0" applyFont="1" applyFill="1" applyBorder="1" applyAlignment="1" applyProtection="1">
      <alignment wrapText="1"/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5" fillId="2" borderId="31" xfId="0" applyFont="1" applyFill="1" applyBorder="1" applyAlignment="1" applyProtection="1">
      <alignment wrapText="1"/>
      <protection locked="0"/>
    </xf>
  </cellXfs>
  <cellStyles count="1">
    <cellStyle name="Normální" xfId="0" builtinId="0"/>
  </cellStyles>
  <dxfs count="39">
    <dxf>
      <fill>
        <patternFill>
          <bgColor indexed="51"/>
        </patternFill>
      </fill>
    </dxf>
    <dxf>
      <fill>
        <patternFill>
          <bgColor indexed="4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4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4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4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4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4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4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4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4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4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4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4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4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1"/>
  <sheetViews>
    <sheetView zoomScale="90" workbookViewId="0">
      <selection activeCell="E2" sqref="E2"/>
    </sheetView>
  </sheetViews>
  <sheetFormatPr defaultRowHeight="12.75" x14ac:dyDescent="0.2"/>
  <cols>
    <col min="1" max="1" width="2.42578125" style="3" customWidth="1"/>
    <col min="2" max="2" width="21.5703125" style="3" customWidth="1"/>
    <col min="3" max="3" width="5.7109375" style="3" customWidth="1"/>
    <col min="4" max="4" width="5.28515625" style="3" hidden="1" customWidth="1"/>
    <col min="5" max="5" width="8.42578125" style="3" customWidth="1"/>
    <col min="6" max="6" width="9.28515625" style="3" customWidth="1"/>
    <col min="7" max="7" width="7.28515625" style="3" customWidth="1"/>
    <col min="8" max="8" width="8.85546875" style="3" customWidth="1"/>
    <col min="9" max="9" width="9" style="3" customWidth="1"/>
    <col min="10" max="10" width="9.28515625" style="3" customWidth="1"/>
    <col min="11" max="11" width="7.42578125" style="3" customWidth="1"/>
    <col min="12" max="12" width="8.5703125" style="3" customWidth="1"/>
    <col min="13" max="13" width="8.42578125" style="3" customWidth="1"/>
    <col min="14" max="14" width="9.140625" style="3"/>
    <col min="15" max="15" width="13.28515625" style="3" customWidth="1"/>
    <col min="16" max="16" width="9.5703125" style="3" customWidth="1"/>
    <col min="17" max="16384" width="9.140625" style="3"/>
  </cols>
  <sheetData>
    <row r="1" spans="1:25" ht="16.5" customHeight="1" x14ac:dyDescent="0.25">
      <c r="A1" s="5"/>
      <c r="B1" s="16" t="s">
        <v>14</v>
      </c>
      <c r="C1" s="105" t="s">
        <v>23</v>
      </c>
      <c r="D1" s="105"/>
      <c r="E1" s="105"/>
      <c r="F1" s="106"/>
      <c r="G1" s="17"/>
      <c r="H1" s="17"/>
      <c r="I1" s="94"/>
      <c r="J1" s="95"/>
      <c r="K1" s="95"/>
      <c r="L1" s="95"/>
      <c r="M1" s="95"/>
      <c r="N1" s="95"/>
      <c r="O1" s="95"/>
      <c r="P1" s="96"/>
      <c r="Q1" s="9"/>
      <c r="R1" s="1"/>
      <c r="S1" s="1"/>
      <c r="T1" s="1"/>
      <c r="U1" s="1"/>
      <c r="V1" s="1"/>
      <c r="W1" s="1"/>
      <c r="X1" s="1"/>
      <c r="Y1" s="1"/>
    </row>
    <row r="2" spans="1:25" ht="16.5" customHeight="1" x14ac:dyDescent="0.2">
      <c r="A2" s="5"/>
      <c r="B2" s="18" t="s">
        <v>24</v>
      </c>
      <c r="C2" s="4"/>
      <c r="D2" s="4"/>
      <c r="E2" s="4"/>
      <c r="F2" s="4"/>
      <c r="G2" s="4"/>
      <c r="H2" s="2"/>
      <c r="I2" s="97"/>
      <c r="J2" s="98"/>
      <c r="K2" s="98"/>
      <c r="L2" s="98"/>
      <c r="M2" s="98"/>
      <c r="N2" s="98"/>
      <c r="O2" s="98"/>
      <c r="P2" s="99"/>
      <c r="Q2" s="9"/>
      <c r="R2" s="1"/>
      <c r="S2" s="1"/>
      <c r="T2" s="1"/>
      <c r="U2" s="1"/>
      <c r="V2" s="1"/>
      <c r="W2" s="1"/>
      <c r="X2" s="1"/>
      <c r="Y2" s="1"/>
    </row>
    <row r="3" spans="1:25" ht="16.5" customHeight="1" x14ac:dyDescent="0.2">
      <c r="A3" s="5"/>
      <c r="B3" s="21">
        <v>46078</v>
      </c>
      <c r="C3" s="4"/>
      <c r="D3" s="2"/>
      <c r="E3" s="2"/>
      <c r="F3" s="2"/>
      <c r="G3" s="2"/>
      <c r="H3" s="2"/>
      <c r="I3" s="100"/>
      <c r="J3" s="101"/>
      <c r="K3" s="101"/>
      <c r="L3" s="101"/>
      <c r="M3" s="101"/>
      <c r="N3" s="101"/>
      <c r="O3" s="101"/>
      <c r="P3" s="102"/>
      <c r="Q3" s="9"/>
      <c r="R3" s="1"/>
      <c r="S3" s="1"/>
      <c r="T3" s="1"/>
      <c r="U3" s="1"/>
      <c r="V3" s="1"/>
      <c r="W3" s="1"/>
      <c r="X3" s="1"/>
      <c r="Y3" s="1"/>
    </row>
    <row r="4" spans="1:25" ht="13.5" thickBot="1" x14ac:dyDescent="0.25">
      <c r="A4" s="5"/>
      <c r="B4" s="19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0"/>
      <c r="Q4" s="9"/>
      <c r="R4" s="1"/>
      <c r="S4" s="1"/>
      <c r="T4" s="1"/>
      <c r="U4" s="1"/>
      <c r="V4" s="1"/>
      <c r="W4" s="1"/>
      <c r="X4" s="1"/>
      <c r="Y4" s="1"/>
    </row>
    <row r="5" spans="1:25" x14ac:dyDescent="0.2">
      <c r="A5" s="5"/>
      <c r="B5" s="6" t="s">
        <v>0</v>
      </c>
      <c r="C5" s="15" t="s">
        <v>15</v>
      </c>
      <c r="D5" s="55"/>
      <c r="E5" s="92" t="s">
        <v>3</v>
      </c>
      <c r="F5" s="93"/>
      <c r="G5" s="92" t="s">
        <v>11</v>
      </c>
      <c r="H5" s="93"/>
      <c r="I5" s="92" t="s">
        <v>9</v>
      </c>
      <c r="J5" s="93"/>
      <c r="K5" s="92" t="s">
        <v>13</v>
      </c>
      <c r="L5" s="93"/>
      <c r="M5" s="92" t="s">
        <v>10</v>
      </c>
      <c r="N5" s="93"/>
      <c r="O5" s="7" t="s">
        <v>4</v>
      </c>
      <c r="P5" s="8" t="s">
        <v>5</v>
      </c>
      <c r="Q5" s="9"/>
      <c r="R5" s="1"/>
      <c r="S5" s="1"/>
      <c r="T5" s="1"/>
      <c r="U5" s="1"/>
      <c r="V5" s="1"/>
      <c r="W5" s="1"/>
      <c r="X5" s="1"/>
      <c r="Y5" s="1"/>
    </row>
    <row r="6" spans="1:25" x14ac:dyDescent="0.2">
      <c r="A6" s="5"/>
      <c r="B6" s="10"/>
      <c r="C6" s="11"/>
      <c r="D6" s="11"/>
      <c r="E6" s="103" t="s">
        <v>8</v>
      </c>
      <c r="F6" s="104"/>
      <c r="G6" s="103" t="s">
        <v>7</v>
      </c>
      <c r="H6" s="104"/>
      <c r="I6" s="103" t="s">
        <v>26</v>
      </c>
      <c r="J6" s="104"/>
      <c r="K6" s="103" t="s">
        <v>8</v>
      </c>
      <c r="L6" s="104"/>
      <c r="M6" s="103" t="s">
        <v>7</v>
      </c>
      <c r="N6" s="104"/>
      <c r="O6" s="12" t="s">
        <v>2</v>
      </c>
      <c r="P6" s="13" t="s">
        <v>6</v>
      </c>
      <c r="Q6" s="9"/>
      <c r="R6" s="1"/>
      <c r="S6" s="1"/>
      <c r="T6" s="1"/>
      <c r="U6" s="1"/>
      <c r="V6" s="1"/>
      <c r="W6" s="1"/>
      <c r="X6" s="1"/>
      <c r="Y6" s="1"/>
    </row>
    <row r="7" spans="1:25" x14ac:dyDescent="0.2">
      <c r="A7" s="5"/>
      <c r="B7" s="22"/>
      <c r="C7" s="23"/>
      <c r="D7" s="23"/>
      <c r="E7" s="24" t="s">
        <v>1</v>
      </c>
      <c r="F7" s="14" t="s">
        <v>2</v>
      </c>
      <c r="G7" s="24" t="s">
        <v>1</v>
      </c>
      <c r="H7" s="14" t="s">
        <v>2</v>
      </c>
      <c r="I7" s="24" t="s">
        <v>1</v>
      </c>
      <c r="J7" s="14" t="s">
        <v>2</v>
      </c>
      <c r="K7" s="24" t="s">
        <v>1</v>
      </c>
      <c r="L7" s="14" t="s">
        <v>2</v>
      </c>
      <c r="M7" s="24" t="s">
        <v>1</v>
      </c>
      <c r="N7" s="14" t="s">
        <v>2</v>
      </c>
      <c r="O7" s="25" t="s">
        <v>12</v>
      </c>
      <c r="P7" s="26"/>
      <c r="Q7" s="9"/>
      <c r="R7" s="1"/>
      <c r="S7" s="1"/>
      <c r="T7" s="1"/>
      <c r="U7" s="1"/>
      <c r="V7" s="1"/>
      <c r="W7" s="1"/>
      <c r="X7" s="1"/>
      <c r="Y7" s="1"/>
    </row>
    <row r="8" spans="1:25" ht="16.149999999999999" customHeight="1" x14ac:dyDescent="0.25">
      <c r="A8" s="5"/>
      <c r="B8" s="69" t="s">
        <v>31</v>
      </c>
      <c r="C8" s="74" t="s">
        <v>28</v>
      </c>
      <c r="D8" s="27"/>
      <c r="E8" s="28">
        <v>21.77</v>
      </c>
      <c r="F8" s="29">
        <f t="shared" ref="F8:F31" si="0">IF(+E8,+RANK(E8,E$8:E$31,1),0)</f>
        <v>1</v>
      </c>
      <c r="G8" s="28">
        <v>5.5</v>
      </c>
      <c r="H8" s="29">
        <f t="shared" ref="H8:H31" si="1">IF(+G8,+RANK(G8,G$8:G$31,0),0)</f>
        <v>9</v>
      </c>
      <c r="I8" s="30">
        <v>1.48</v>
      </c>
      <c r="J8" s="29">
        <f t="shared" ref="J8:J31" si="2">IF(+I8,+RANK(I8,I$8:I$31,0),0)</f>
        <v>4</v>
      </c>
      <c r="K8" s="28">
        <v>14.19</v>
      </c>
      <c r="L8" s="29">
        <f t="shared" ref="L8:L31" si="3">IF(+K8,+RANK(K8,K$8:K$31,1),0)</f>
        <v>3</v>
      </c>
      <c r="M8" s="28">
        <v>3.7</v>
      </c>
      <c r="N8" s="29">
        <f t="shared" ref="N8:N31" si="4">IF(+M8,+RANK(M8,M$8:M$31,0),0)</f>
        <v>4</v>
      </c>
      <c r="O8" s="31">
        <f t="shared" ref="O8:O31" si="5">+IF(+AND(+F8&gt;0,+H8&gt;0,+J8&gt;0,+L8&gt;0,+N8),+F8+H8+J8+L8+N8,"nekompletní")</f>
        <v>21</v>
      </c>
      <c r="P8" s="32">
        <f t="shared" ref="P8:P31" si="6">IF(+O8&lt;&gt;"nekompletní",+RANK(O8,O$8:O$31,1),0)</f>
        <v>1</v>
      </c>
      <c r="Q8" s="9"/>
      <c r="R8" s="1"/>
      <c r="S8" s="1"/>
      <c r="T8" s="1"/>
      <c r="U8" s="1"/>
      <c r="V8" s="1"/>
      <c r="W8" s="1"/>
      <c r="X8" s="1"/>
      <c r="Y8" s="1"/>
    </row>
    <row r="9" spans="1:25" ht="16.149999999999999" customHeight="1" x14ac:dyDescent="0.25">
      <c r="A9" s="5"/>
      <c r="B9" s="70" t="s">
        <v>33</v>
      </c>
      <c r="C9" s="74" t="s">
        <v>28</v>
      </c>
      <c r="D9" s="27"/>
      <c r="E9" s="28">
        <v>26.04</v>
      </c>
      <c r="F9" s="29">
        <f t="shared" si="0"/>
        <v>4</v>
      </c>
      <c r="G9" s="28">
        <v>5</v>
      </c>
      <c r="H9" s="29">
        <f t="shared" si="1"/>
        <v>11</v>
      </c>
      <c r="I9" s="30">
        <v>1.42</v>
      </c>
      <c r="J9" s="29">
        <f t="shared" si="2"/>
        <v>6</v>
      </c>
      <c r="K9" s="28">
        <v>13.81</v>
      </c>
      <c r="L9" s="29">
        <f t="shared" si="3"/>
        <v>1</v>
      </c>
      <c r="M9" s="28">
        <v>4</v>
      </c>
      <c r="N9" s="29">
        <f t="shared" si="4"/>
        <v>3</v>
      </c>
      <c r="O9" s="31">
        <f t="shared" si="5"/>
        <v>25</v>
      </c>
      <c r="P9" s="32">
        <f t="shared" si="6"/>
        <v>2</v>
      </c>
      <c r="Q9" s="9"/>
      <c r="R9" s="1"/>
      <c r="S9" s="1"/>
      <c r="T9" s="1"/>
      <c r="U9" s="1"/>
      <c r="V9" s="1"/>
      <c r="W9" s="1"/>
      <c r="X9" s="1"/>
      <c r="Y9" s="1"/>
    </row>
    <row r="10" spans="1:25" ht="16.149999999999999" customHeight="1" x14ac:dyDescent="0.25">
      <c r="A10" s="5"/>
      <c r="B10" s="71" t="s">
        <v>60</v>
      </c>
      <c r="C10" s="74" t="s">
        <v>56</v>
      </c>
      <c r="D10" s="27"/>
      <c r="E10" s="28">
        <v>29.42</v>
      </c>
      <c r="F10" s="29">
        <f t="shared" si="0"/>
        <v>8</v>
      </c>
      <c r="G10" s="28">
        <v>5</v>
      </c>
      <c r="H10" s="29">
        <f t="shared" si="1"/>
        <v>11</v>
      </c>
      <c r="I10" s="30">
        <v>1.76</v>
      </c>
      <c r="J10" s="29">
        <f t="shared" si="2"/>
        <v>1</v>
      </c>
      <c r="K10" s="28">
        <v>14.96</v>
      </c>
      <c r="L10" s="29">
        <f t="shared" si="3"/>
        <v>4</v>
      </c>
      <c r="M10" s="28">
        <v>3.5</v>
      </c>
      <c r="N10" s="29">
        <f t="shared" si="4"/>
        <v>7</v>
      </c>
      <c r="O10" s="31">
        <f t="shared" si="5"/>
        <v>31</v>
      </c>
      <c r="P10" s="32">
        <f t="shared" si="6"/>
        <v>3</v>
      </c>
      <c r="Q10" s="9"/>
      <c r="R10" s="1"/>
      <c r="S10" s="1"/>
      <c r="T10" s="1"/>
      <c r="U10" s="1"/>
      <c r="V10" s="1"/>
      <c r="W10" s="1"/>
      <c r="X10" s="1"/>
      <c r="Y10" s="1"/>
    </row>
    <row r="11" spans="1:25" ht="16.149999999999999" customHeight="1" x14ac:dyDescent="0.25">
      <c r="A11" s="5"/>
      <c r="B11" s="72" t="s">
        <v>62</v>
      </c>
      <c r="C11" s="74" t="s">
        <v>56</v>
      </c>
      <c r="D11" s="27"/>
      <c r="E11" s="28">
        <v>26.5</v>
      </c>
      <c r="F11" s="29">
        <f t="shared" si="0"/>
        <v>5</v>
      </c>
      <c r="G11" s="28">
        <v>5.7</v>
      </c>
      <c r="H11" s="29">
        <f t="shared" si="1"/>
        <v>7</v>
      </c>
      <c r="I11" s="30">
        <v>1.3</v>
      </c>
      <c r="J11" s="29">
        <f t="shared" si="2"/>
        <v>10</v>
      </c>
      <c r="K11" s="28">
        <v>15.83</v>
      </c>
      <c r="L11" s="29">
        <f t="shared" si="3"/>
        <v>11</v>
      </c>
      <c r="M11" s="28">
        <v>4.3</v>
      </c>
      <c r="N11" s="29">
        <f t="shared" si="4"/>
        <v>1</v>
      </c>
      <c r="O11" s="31">
        <f t="shared" si="5"/>
        <v>34</v>
      </c>
      <c r="P11" s="32">
        <f t="shared" si="6"/>
        <v>4</v>
      </c>
      <c r="Q11" s="9"/>
      <c r="R11" s="1"/>
      <c r="S11" s="1"/>
      <c r="T11" s="1"/>
      <c r="U11" s="1"/>
      <c r="V11" s="1"/>
      <c r="W11" s="1"/>
      <c r="X11" s="1"/>
      <c r="Y11" s="1"/>
    </row>
    <row r="12" spans="1:25" ht="16.149999999999999" customHeight="1" x14ac:dyDescent="0.25">
      <c r="A12" s="5"/>
      <c r="B12" s="75" t="s">
        <v>30</v>
      </c>
      <c r="C12" s="74" t="s">
        <v>28</v>
      </c>
      <c r="D12" s="27"/>
      <c r="E12" s="28">
        <v>25.89</v>
      </c>
      <c r="F12" s="29">
        <f t="shared" si="0"/>
        <v>3</v>
      </c>
      <c r="G12" s="28">
        <v>5</v>
      </c>
      <c r="H12" s="29">
        <f t="shared" si="1"/>
        <v>11</v>
      </c>
      <c r="I12" s="30">
        <v>1.55</v>
      </c>
      <c r="J12" s="29">
        <f t="shared" si="2"/>
        <v>3</v>
      </c>
      <c r="K12" s="28">
        <v>15.47</v>
      </c>
      <c r="L12" s="29">
        <f t="shared" si="3"/>
        <v>8</v>
      </c>
      <c r="M12" s="28">
        <v>3.2</v>
      </c>
      <c r="N12" s="29">
        <f t="shared" si="4"/>
        <v>12</v>
      </c>
      <c r="O12" s="31">
        <f t="shared" si="5"/>
        <v>37</v>
      </c>
      <c r="P12" s="32">
        <f t="shared" si="6"/>
        <v>5</v>
      </c>
      <c r="Q12" s="9"/>
      <c r="R12" s="1"/>
      <c r="S12" s="1"/>
      <c r="T12" s="1"/>
      <c r="U12" s="1"/>
      <c r="V12" s="1"/>
      <c r="W12" s="1"/>
      <c r="X12" s="1"/>
      <c r="Y12" s="1"/>
    </row>
    <row r="13" spans="1:25" ht="16.149999999999999" customHeight="1" x14ac:dyDescent="0.25">
      <c r="A13" s="5"/>
      <c r="B13" s="75" t="s">
        <v>50</v>
      </c>
      <c r="C13" s="74" t="s">
        <v>42</v>
      </c>
      <c r="D13" s="27"/>
      <c r="E13" s="28">
        <v>23.2</v>
      </c>
      <c r="F13" s="29">
        <f t="shared" si="0"/>
        <v>2</v>
      </c>
      <c r="G13" s="28">
        <v>4</v>
      </c>
      <c r="H13" s="29">
        <f t="shared" si="1"/>
        <v>21</v>
      </c>
      <c r="I13" s="30">
        <v>1.47</v>
      </c>
      <c r="J13" s="29">
        <f t="shared" si="2"/>
        <v>5</v>
      </c>
      <c r="K13" s="28">
        <v>15.25</v>
      </c>
      <c r="L13" s="29">
        <f t="shared" si="3"/>
        <v>6</v>
      </c>
      <c r="M13" s="28">
        <v>3.5</v>
      </c>
      <c r="N13" s="29">
        <f t="shared" si="4"/>
        <v>7</v>
      </c>
      <c r="O13" s="31">
        <f t="shared" si="5"/>
        <v>41</v>
      </c>
      <c r="P13" s="32">
        <f t="shared" si="6"/>
        <v>6</v>
      </c>
      <c r="Q13" s="9"/>
      <c r="R13" s="1"/>
      <c r="S13" s="1"/>
      <c r="T13" s="1"/>
      <c r="U13" s="1"/>
      <c r="V13" s="1"/>
      <c r="W13" s="1"/>
      <c r="X13" s="1"/>
      <c r="Y13" s="1"/>
    </row>
    <row r="14" spans="1:25" ht="16.149999999999999" customHeight="1" x14ac:dyDescent="0.25">
      <c r="A14" s="5"/>
      <c r="B14" s="75" t="s">
        <v>46</v>
      </c>
      <c r="C14" s="74" t="s">
        <v>42</v>
      </c>
      <c r="D14" s="27"/>
      <c r="E14" s="28">
        <v>34.08</v>
      </c>
      <c r="F14" s="29">
        <f t="shared" si="0"/>
        <v>19</v>
      </c>
      <c r="G14" s="28">
        <v>6.1</v>
      </c>
      <c r="H14" s="29">
        <f t="shared" si="1"/>
        <v>3</v>
      </c>
      <c r="I14" s="30">
        <v>1.37</v>
      </c>
      <c r="J14" s="29">
        <f t="shared" si="2"/>
        <v>9</v>
      </c>
      <c r="K14" s="28">
        <v>15.79</v>
      </c>
      <c r="L14" s="29">
        <f t="shared" si="3"/>
        <v>10</v>
      </c>
      <c r="M14" s="28">
        <v>4.0999999999999996</v>
      </c>
      <c r="N14" s="29">
        <f t="shared" si="4"/>
        <v>2</v>
      </c>
      <c r="O14" s="31">
        <f t="shared" si="5"/>
        <v>43</v>
      </c>
      <c r="P14" s="32">
        <f t="shared" si="6"/>
        <v>7</v>
      </c>
      <c r="Q14" s="9"/>
      <c r="R14" s="1"/>
      <c r="S14" s="1"/>
      <c r="T14" s="1"/>
      <c r="U14" s="1"/>
      <c r="V14" s="1"/>
      <c r="W14" s="1"/>
      <c r="X14" s="1"/>
      <c r="Y14" s="1"/>
    </row>
    <row r="15" spans="1:25" ht="16.149999999999999" customHeight="1" x14ac:dyDescent="0.25">
      <c r="A15" s="5"/>
      <c r="B15" s="75" t="s">
        <v>29</v>
      </c>
      <c r="C15" s="74" t="s">
        <v>28</v>
      </c>
      <c r="D15" s="27"/>
      <c r="E15" s="28">
        <v>28.11</v>
      </c>
      <c r="F15" s="29">
        <f t="shared" si="0"/>
        <v>6</v>
      </c>
      <c r="G15" s="28">
        <v>6.5</v>
      </c>
      <c r="H15" s="29">
        <f t="shared" si="1"/>
        <v>1</v>
      </c>
      <c r="I15" s="30">
        <v>1.3</v>
      </c>
      <c r="J15" s="29">
        <f t="shared" si="2"/>
        <v>10</v>
      </c>
      <c r="K15" s="28">
        <v>15.85</v>
      </c>
      <c r="L15" s="29">
        <f t="shared" si="3"/>
        <v>12</v>
      </c>
      <c r="M15" s="28">
        <v>3</v>
      </c>
      <c r="N15" s="29">
        <f t="shared" si="4"/>
        <v>15</v>
      </c>
      <c r="O15" s="31">
        <f t="shared" si="5"/>
        <v>44</v>
      </c>
      <c r="P15" s="32">
        <f t="shared" si="6"/>
        <v>8</v>
      </c>
      <c r="Q15" s="9"/>
      <c r="R15" s="1"/>
      <c r="S15" s="1"/>
      <c r="T15" s="1"/>
      <c r="U15" s="1"/>
      <c r="V15" s="1"/>
      <c r="W15" s="1"/>
      <c r="X15" s="1"/>
      <c r="Y15" s="1"/>
    </row>
    <row r="16" spans="1:25" ht="16.149999999999999" customHeight="1" x14ac:dyDescent="0.25">
      <c r="A16" s="5"/>
      <c r="B16" s="75" t="s">
        <v>48</v>
      </c>
      <c r="C16" s="74" t="s">
        <v>42</v>
      </c>
      <c r="D16" s="27"/>
      <c r="E16" s="28">
        <v>29.49</v>
      </c>
      <c r="F16" s="29">
        <f t="shared" si="0"/>
        <v>9</v>
      </c>
      <c r="G16" s="28">
        <v>6.2</v>
      </c>
      <c r="H16" s="29">
        <f t="shared" si="1"/>
        <v>2</v>
      </c>
      <c r="I16" s="30">
        <v>1.4</v>
      </c>
      <c r="J16" s="29">
        <f t="shared" si="2"/>
        <v>7</v>
      </c>
      <c r="K16" s="28">
        <v>15.38</v>
      </c>
      <c r="L16" s="29">
        <f t="shared" si="3"/>
        <v>7</v>
      </c>
      <c r="M16" s="28">
        <v>2.9</v>
      </c>
      <c r="N16" s="29">
        <f t="shared" si="4"/>
        <v>19</v>
      </c>
      <c r="O16" s="31">
        <f t="shared" si="5"/>
        <v>44</v>
      </c>
      <c r="P16" s="32">
        <f t="shared" si="6"/>
        <v>8</v>
      </c>
      <c r="Q16" s="9"/>
      <c r="R16" s="1"/>
      <c r="S16" s="1"/>
      <c r="T16" s="1"/>
      <c r="U16" s="1"/>
      <c r="V16" s="1"/>
      <c r="W16" s="1"/>
      <c r="X16" s="1"/>
      <c r="Y16" s="1"/>
    </row>
    <row r="17" spans="1:25" ht="16.149999999999999" customHeight="1" x14ac:dyDescent="0.2">
      <c r="A17" s="5"/>
      <c r="B17" s="54" t="s">
        <v>58</v>
      </c>
      <c r="C17" s="74" t="s">
        <v>56</v>
      </c>
      <c r="D17" s="27"/>
      <c r="E17" s="28">
        <v>30.11</v>
      </c>
      <c r="F17" s="29">
        <f t="shared" si="0"/>
        <v>12</v>
      </c>
      <c r="G17" s="28">
        <v>5.5</v>
      </c>
      <c r="H17" s="29">
        <f t="shared" si="1"/>
        <v>9</v>
      </c>
      <c r="I17" s="30">
        <v>1.29</v>
      </c>
      <c r="J17" s="29">
        <f t="shared" si="2"/>
        <v>13</v>
      </c>
      <c r="K17" s="28">
        <v>15.72</v>
      </c>
      <c r="L17" s="29">
        <f t="shared" si="3"/>
        <v>9</v>
      </c>
      <c r="M17" s="28">
        <v>3.7</v>
      </c>
      <c r="N17" s="29">
        <f t="shared" si="4"/>
        <v>4</v>
      </c>
      <c r="O17" s="31">
        <f t="shared" si="5"/>
        <v>47</v>
      </c>
      <c r="P17" s="32">
        <f t="shared" si="6"/>
        <v>10</v>
      </c>
      <c r="Q17" s="9"/>
      <c r="R17" s="1"/>
      <c r="S17" s="1"/>
      <c r="T17" s="1"/>
      <c r="U17" s="1"/>
      <c r="V17" s="1"/>
      <c r="W17" s="1"/>
      <c r="X17" s="1"/>
      <c r="Y17" s="1"/>
    </row>
    <row r="18" spans="1:25" ht="16.149999999999999" customHeight="1" x14ac:dyDescent="0.25">
      <c r="A18" s="5"/>
      <c r="B18" s="75" t="s">
        <v>57</v>
      </c>
      <c r="C18" s="74" t="s">
        <v>56</v>
      </c>
      <c r="D18" s="27"/>
      <c r="E18" s="28">
        <v>34.47</v>
      </c>
      <c r="F18" s="29">
        <f t="shared" si="0"/>
        <v>20</v>
      </c>
      <c r="G18" s="28">
        <v>5</v>
      </c>
      <c r="H18" s="29">
        <f t="shared" si="1"/>
        <v>11</v>
      </c>
      <c r="I18" s="30">
        <v>1.57</v>
      </c>
      <c r="J18" s="29">
        <f t="shared" si="2"/>
        <v>2</v>
      </c>
      <c r="K18" s="28">
        <v>16</v>
      </c>
      <c r="L18" s="29">
        <f t="shared" si="3"/>
        <v>15</v>
      </c>
      <c r="M18" s="28">
        <v>3.7</v>
      </c>
      <c r="N18" s="29">
        <f t="shared" si="4"/>
        <v>4</v>
      </c>
      <c r="O18" s="31">
        <f t="shared" si="5"/>
        <v>52</v>
      </c>
      <c r="P18" s="32">
        <f t="shared" si="6"/>
        <v>11</v>
      </c>
      <c r="Q18" s="9"/>
      <c r="R18" s="1"/>
      <c r="S18" s="1"/>
      <c r="T18" s="1"/>
      <c r="U18" s="1"/>
      <c r="V18" s="1"/>
      <c r="W18" s="1"/>
      <c r="X18" s="1"/>
      <c r="Y18" s="1"/>
    </row>
    <row r="19" spans="1:25" ht="16.149999999999999" customHeight="1" x14ac:dyDescent="0.25">
      <c r="A19" s="5"/>
      <c r="B19" s="75" t="s">
        <v>59</v>
      </c>
      <c r="C19" s="74" t="s">
        <v>56</v>
      </c>
      <c r="D19" s="27"/>
      <c r="E19" s="28">
        <v>31.73</v>
      </c>
      <c r="F19" s="29">
        <f t="shared" si="0"/>
        <v>15</v>
      </c>
      <c r="G19" s="28">
        <v>6</v>
      </c>
      <c r="H19" s="29">
        <f t="shared" si="1"/>
        <v>4</v>
      </c>
      <c r="I19" s="30">
        <v>1.26</v>
      </c>
      <c r="J19" s="29">
        <f t="shared" si="2"/>
        <v>14</v>
      </c>
      <c r="K19" s="28">
        <v>15.92</v>
      </c>
      <c r="L19" s="29">
        <f t="shared" si="3"/>
        <v>14</v>
      </c>
      <c r="M19" s="28">
        <v>3.5</v>
      </c>
      <c r="N19" s="29">
        <f t="shared" si="4"/>
        <v>7</v>
      </c>
      <c r="O19" s="31">
        <f t="shared" si="5"/>
        <v>54</v>
      </c>
      <c r="P19" s="32">
        <f t="shared" si="6"/>
        <v>12</v>
      </c>
      <c r="Q19" s="9"/>
      <c r="R19" s="1"/>
      <c r="S19" s="1"/>
      <c r="T19" s="1"/>
      <c r="U19" s="1"/>
      <c r="V19" s="1"/>
      <c r="W19" s="1"/>
      <c r="X19" s="1"/>
      <c r="Y19" s="1"/>
    </row>
    <row r="20" spans="1:25" ht="16.149999999999999" customHeight="1" x14ac:dyDescent="0.25">
      <c r="A20" s="5"/>
      <c r="B20" s="75" t="s">
        <v>32</v>
      </c>
      <c r="C20" s="74" t="s">
        <v>28</v>
      </c>
      <c r="D20" s="27"/>
      <c r="E20" s="28">
        <v>29.5</v>
      </c>
      <c r="F20" s="29">
        <f t="shared" si="0"/>
        <v>10</v>
      </c>
      <c r="G20" s="28">
        <v>6</v>
      </c>
      <c r="H20" s="29">
        <f t="shared" si="1"/>
        <v>4</v>
      </c>
      <c r="I20" s="30">
        <v>1.4</v>
      </c>
      <c r="J20" s="29">
        <f t="shared" si="2"/>
        <v>7</v>
      </c>
      <c r="K20" s="28">
        <v>17.600000000000001</v>
      </c>
      <c r="L20" s="29">
        <f t="shared" si="3"/>
        <v>21</v>
      </c>
      <c r="M20" s="28">
        <v>3</v>
      </c>
      <c r="N20" s="29">
        <f t="shared" si="4"/>
        <v>15</v>
      </c>
      <c r="O20" s="31">
        <f t="shared" si="5"/>
        <v>57</v>
      </c>
      <c r="P20" s="32">
        <f t="shared" si="6"/>
        <v>13</v>
      </c>
      <c r="Q20" s="9"/>
      <c r="R20" s="1"/>
      <c r="S20" s="1"/>
      <c r="T20" s="1"/>
      <c r="U20" s="1"/>
      <c r="V20" s="1"/>
      <c r="W20" s="1"/>
      <c r="X20" s="1"/>
      <c r="Y20" s="1"/>
    </row>
    <row r="21" spans="1:25" ht="16.149999999999999" customHeight="1" x14ac:dyDescent="0.25">
      <c r="A21" s="5"/>
      <c r="B21" s="75" t="s">
        <v>34</v>
      </c>
      <c r="C21" s="74" t="s">
        <v>28</v>
      </c>
      <c r="D21" s="27"/>
      <c r="E21" s="28">
        <v>30.68</v>
      </c>
      <c r="F21" s="29">
        <f t="shared" si="0"/>
        <v>13</v>
      </c>
      <c r="G21" s="28">
        <v>4.0999999999999996</v>
      </c>
      <c r="H21" s="29">
        <f t="shared" si="1"/>
        <v>20</v>
      </c>
      <c r="I21" s="30">
        <v>1.3</v>
      </c>
      <c r="J21" s="29">
        <f t="shared" si="2"/>
        <v>10</v>
      </c>
      <c r="K21" s="28">
        <v>13.98</v>
      </c>
      <c r="L21" s="29">
        <f t="shared" si="3"/>
        <v>2</v>
      </c>
      <c r="M21" s="28">
        <v>3</v>
      </c>
      <c r="N21" s="29">
        <f t="shared" si="4"/>
        <v>15</v>
      </c>
      <c r="O21" s="31">
        <f t="shared" si="5"/>
        <v>60</v>
      </c>
      <c r="P21" s="32">
        <f t="shared" si="6"/>
        <v>14</v>
      </c>
      <c r="Q21" s="9"/>
      <c r="R21" s="1"/>
      <c r="S21" s="1"/>
      <c r="T21" s="1"/>
      <c r="U21" s="1"/>
      <c r="V21" s="1"/>
      <c r="W21" s="1"/>
      <c r="X21" s="1"/>
      <c r="Y21" s="1"/>
    </row>
    <row r="22" spans="1:25" ht="16.149999999999999" customHeight="1" x14ac:dyDescent="0.25">
      <c r="A22" s="5"/>
      <c r="B22" s="75" t="s">
        <v>61</v>
      </c>
      <c r="C22" s="74" t="s">
        <v>56</v>
      </c>
      <c r="D22" s="27"/>
      <c r="E22" s="28">
        <v>32.4</v>
      </c>
      <c r="F22" s="29">
        <f t="shared" si="0"/>
        <v>16</v>
      </c>
      <c r="G22" s="28">
        <v>4.5</v>
      </c>
      <c r="H22" s="29">
        <f t="shared" si="1"/>
        <v>15</v>
      </c>
      <c r="I22" s="30">
        <v>1.22</v>
      </c>
      <c r="J22" s="29">
        <f t="shared" si="2"/>
        <v>16</v>
      </c>
      <c r="K22" s="28">
        <v>17.05</v>
      </c>
      <c r="L22" s="29">
        <f t="shared" si="3"/>
        <v>20</v>
      </c>
      <c r="M22" s="28">
        <v>3.5</v>
      </c>
      <c r="N22" s="29">
        <f t="shared" si="4"/>
        <v>7</v>
      </c>
      <c r="O22" s="31">
        <f t="shared" si="5"/>
        <v>74</v>
      </c>
      <c r="P22" s="32">
        <f t="shared" si="6"/>
        <v>15</v>
      </c>
      <c r="Q22" s="9"/>
      <c r="R22" s="1"/>
      <c r="S22" s="1"/>
      <c r="T22" s="1"/>
      <c r="U22" s="1"/>
      <c r="V22" s="1"/>
      <c r="W22" s="1"/>
      <c r="X22" s="1"/>
      <c r="Y22" s="1"/>
    </row>
    <row r="23" spans="1:25" ht="16.149999999999999" customHeight="1" x14ac:dyDescent="0.25">
      <c r="A23" s="5"/>
      <c r="B23" s="75" t="s">
        <v>41</v>
      </c>
      <c r="C23" s="74" t="s">
        <v>42</v>
      </c>
      <c r="D23" s="27"/>
      <c r="E23" s="28">
        <v>33.9</v>
      </c>
      <c r="F23" s="29">
        <f t="shared" si="0"/>
        <v>18</v>
      </c>
      <c r="G23" s="28">
        <v>5.7</v>
      </c>
      <c r="H23" s="29">
        <f t="shared" si="1"/>
        <v>7</v>
      </c>
      <c r="I23" s="30">
        <v>1.02</v>
      </c>
      <c r="J23" s="29">
        <f t="shared" si="2"/>
        <v>21</v>
      </c>
      <c r="K23" s="28">
        <v>16.32</v>
      </c>
      <c r="L23" s="29">
        <f t="shared" si="3"/>
        <v>17</v>
      </c>
      <c r="M23" s="28">
        <v>3.1</v>
      </c>
      <c r="N23" s="29">
        <f t="shared" si="4"/>
        <v>14</v>
      </c>
      <c r="O23" s="31">
        <f t="shared" si="5"/>
        <v>77</v>
      </c>
      <c r="P23" s="32">
        <f t="shared" si="6"/>
        <v>16</v>
      </c>
      <c r="Q23" s="9"/>
      <c r="R23" s="1"/>
      <c r="S23" s="1"/>
      <c r="T23" s="1"/>
      <c r="U23" s="1"/>
      <c r="V23" s="1"/>
      <c r="W23" s="1"/>
      <c r="X23" s="1"/>
      <c r="Y23" s="1"/>
    </row>
    <row r="24" spans="1:25" ht="16.149999999999999" customHeight="1" x14ac:dyDescent="0.25">
      <c r="A24" s="5"/>
      <c r="B24" s="75" t="s">
        <v>43</v>
      </c>
      <c r="C24" s="74" t="s">
        <v>42</v>
      </c>
      <c r="D24" s="27"/>
      <c r="E24" s="28">
        <v>29.1</v>
      </c>
      <c r="F24" s="29">
        <f t="shared" si="0"/>
        <v>7</v>
      </c>
      <c r="G24" s="28">
        <v>3</v>
      </c>
      <c r="H24" s="29">
        <f t="shared" si="1"/>
        <v>23</v>
      </c>
      <c r="I24" s="30">
        <v>1.1200000000000001</v>
      </c>
      <c r="J24" s="29">
        <f t="shared" si="2"/>
        <v>19</v>
      </c>
      <c r="K24" s="28">
        <v>15.2</v>
      </c>
      <c r="L24" s="29">
        <f t="shared" si="3"/>
        <v>5</v>
      </c>
      <c r="M24" s="28">
        <v>2.2999999999999998</v>
      </c>
      <c r="N24" s="29">
        <f t="shared" si="4"/>
        <v>23</v>
      </c>
      <c r="O24" s="31">
        <f t="shared" si="5"/>
        <v>77</v>
      </c>
      <c r="P24" s="32">
        <f t="shared" si="6"/>
        <v>16</v>
      </c>
      <c r="Q24" s="9"/>
      <c r="R24" s="1"/>
      <c r="S24" s="1"/>
      <c r="T24" s="1"/>
      <c r="U24" s="1"/>
      <c r="V24" s="1"/>
      <c r="W24" s="1"/>
      <c r="X24" s="1"/>
      <c r="Y24" s="1"/>
    </row>
    <row r="25" spans="1:25" ht="16.149999999999999" customHeight="1" x14ac:dyDescent="0.25">
      <c r="A25" s="5"/>
      <c r="B25" s="75" t="s">
        <v>55</v>
      </c>
      <c r="C25" s="74" t="s">
        <v>56</v>
      </c>
      <c r="D25" s="27"/>
      <c r="E25" s="28">
        <v>29.56</v>
      </c>
      <c r="F25" s="29">
        <f t="shared" si="0"/>
        <v>11</v>
      </c>
      <c r="G25" s="28">
        <v>4.3</v>
      </c>
      <c r="H25" s="29">
        <f t="shared" si="1"/>
        <v>16</v>
      </c>
      <c r="I25" s="30">
        <v>1.24</v>
      </c>
      <c r="J25" s="29">
        <f t="shared" si="2"/>
        <v>15</v>
      </c>
      <c r="K25" s="28">
        <v>18.350000000000001</v>
      </c>
      <c r="L25" s="29">
        <f t="shared" si="3"/>
        <v>23</v>
      </c>
      <c r="M25" s="28">
        <v>3</v>
      </c>
      <c r="N25" s="29">
        <f t="shared" si="4"/>
        <v>15</v>
      </c>
      <c r="O25" s="31">
        <f t="shared" si="5"/>
        <v>80</v>
      </c>
      <c r="P25" s="32">
        <f t="shared" si="6"/>
        <v>18</v>
      </c>
      <c r="Q25" s="9"/>
      <c r="R25" s="1"/>
      <c r="S25" s="1"/>
      <c r="T25" s="1"/>
      <c r="U25" s="1"/>
      <c r="V25" s="1"/>
      <c r="W25" s="1"/>
      <c r="X25" s="1"/>
      <c r="Y25" s="1"/>
    </row>
    <row r="26" spans="1:25" ht="16.149999999999999" customHeight="1" x14ac:dyDescent="0.25">
      <c r="A26" s="5"/>
      <c r="B26" s="75" t="s">
        <v>63</v>
      </c>
      <c r="C26" s="74" t="s">
        <v>56</v>
      </c>
      <c r="D26" s="27"/>
      <c r="E26" s="28">
        <v>30.86</v>
      </c>
      <c r="F26" s="29">
        <f t="shared" si="0"/>
        <v>14</v>
      </c>
      <c r="G26" s="28">
        <v>4.3</v>
      </c>
      <c r="H26" s="29">
        <f t="shared" si="1"/>
        <v>16</v>
      </c>
      <c r="I26" s="30">
        <v>1.1399999999999999</v>
      </c>
      <c r="J26" s="29">
        <f t="shared" si="2"/>
        <v>18</v>
      </c>
      <c r="K26" s="28">
        <v>15.9</v>
      </c>
      <c r="L26" s="29">
        <f t="shared" si="3"/>
        <v>13</v>
      </c>
      <c r="M26" s="28">
        <v>2.5</v>
      </c>
      <c r="N26" s="29">
        <f t="shared" si="4"/>
        <v>21</v>
      </c>
      <c r="O26" s="31">
        <f t="shared" si="5"/>
        <v>82</v>
      </c>
      <c r="P26" s="32">
        <f t="shared" si="6"/>
        <v>19</v>
      </c>
      <c r="Q26" s="9"/>
      <c r="R26" s="1"/>
      <c r="S26" s="1"/>
      <c r="T26" s="1"/>
      <c r="U26" s="1"/>
      <c r="V26" s="1"/>
      <c r="W26" s="1"/>
      <c r="X26" s="1"/>
      <c r="Y26" s="1"/>
    </row>
    <row r="27" spans="1:25" ht="16.149999999999999" customHeight="1" x14ac:dyDescent="0.25">
      <c r="A27" s="5"/>
      <c r="B27" s="75" t="s">
        <v>45</v>
      </c>
      <c r="C27" s="74" t="s">
        <v>42</v>
      </c>
      <c r="D27" s="27"/>
      <c r="E27" s="28">
        <v>33.07</v>
      </c>
      <c r="F27" s="29">
        <f t="shared" si="0"/>
        <v>17</v>
      </c>
      <c r="G27" s="28">
        <v>4.3</v>
      </c>
      <c r="H27" s="29">
        <f t="shared" si="1"/>
        <v>16</v>
      </c>
      <c r="I27" s="30">
        <v>1.02</v>
      </c>
      <c r="J27" s="29">
        <f t="shared" si="2"/>
        <v>21</v>
      </c>
      <c r="K27" s="28">
        <v>16.43</v>
      </c>
      <c r="L27" s="29">
        <f t="shared" si="3"/>
        <v>18</v>
      </c>
      <c r="M27" s="28">
        <v>3.2</v>
      </c>
      <c r="N27" s="29">
        <f t="shared" si="4"/>
        <v>12</v>
      </c>
      <c r="O27" s="31">
        <f t="shared" si="5"/>
        <v>84</v>
      </c>
      <c r="P27" s="32">
        <f t="shared" si="6"/>
        <v>20</v>
      </c>
      <c r="Q27" s="9"/>
      <c r="R27" s="1"/>
      <c r="S27" s="1"/>
      <c r="T27" s="1"/>
      <c r="U27" s="1"/>
      <c r="V27" s="1"/>
      <c r="W27" s="1"/>
      <c r="X27" s="1"/>
      <c r="Y27" s="1"/>
    </row>
    <row r="28" spans="1:25" ht="16.149999999999999" customHeight="1" x14ac:dyDescent="0.25">
      <c r="A28" s="5"/>
      <c r="B28" s="75" t="s">
        <v>27</v>
      </c>
      <c r="C28" s="74" t="s">
        <v>28</v>
      </c>
      <c r="D28" s="27"/>
      <c r="E28" s="28">
        <v>36.97</v>
      </c>
      <c r="F28" s="29">
        <f t="shared" si="0"/>
        <v>22</v>
      </c>
      <c r="G28" s="28">
        <v>3.5</v>
      </c>
      <c r="H28" s="29">
        <f t="shared" si="1"/>
        <v>22</v>
      </c>
      <c r="I28" s="30">
        <v>1.19</v>
      </c>
      <c r="J28" s="29">
        <f t="shared" si="2"/>
        <v>17</v>
      </c>
      <c r="K28" s="28">
        <v>16.170000000000002</v>
      </c>
      <c r="L28" s="29">
        <f t="shared" si="3"/>
        <v>16</v>
      </c>
      <c r="M28" s="28">
        <v>3.3</v>
      </c>
      <c r="N28" s="29">
        <f t="shared" si="4"/>
        <v>11</v>
      </c>
      <c r="O28" s="31">
        <f t="shared" si="5"/>
        <v>88</v>
      </c>
      <c r="P28" s="32">
        <f t="shared" si="6"/>
        <v>21</v>
      </c>
      <c r="Q28" s="9"/>
      <c r="R28" s="1"/>
      <c r="S28" s="1"/>
      <c r="T28" s="1"/>
      <c r="U28" s="1"/>
      <c r="V28" s="1"/>
      <c r="W28" s="1"/>
      <c r="X28" s="1"/>
      <c r="Y28" s="1"/>
    </row>
    <row r="29" spans="1:25" ht="16.149999999999999" customHeight="1" x14ac:dyDescent="0.25">
      <c r="A29" s="5"/>
      <c r="B29" s="75" t="s">
        <v>44</v>
      </c>
      <c r="C29" s="74" t="s">
        <v>42</v>
      </c>
      <c r="D29" s="27"/>
      <c r="E29" s="28">
        <v>38.409999999999997</v>
      </c>
      <c r="F29" s="29">
        <f t="shared" si="0"/>
        <v>24</v>
      </c>
      <c r="G29" s="28">
        <v>5.8</v>
      </c>
      <c r="H29" s="29">
        <f t="shared" si="1"/>
        <v>6</v>
      </c>
      <c r="I29" s="30">
        <v>0.84</v>
      </c>
      <c r="J29" s="29">
        <f t="shared" si="2"/>
        <v>24</v>
      </c>
      <c r="K29" s="28">
        <v>17.98</v>
      </c>
      <c r="L29" s="29">
        <f t="shared" si="3"/>
        <v>22</v>
      </c>
      <c r="M29" s="28">
        <v>2.9</v>
      </c>
      <c r="N29" s="29">
        <f t="shared" si="4"/>
        <v>19</v>
      </c>
      <c r="O29" s="31">
        <f t="shared" si="5"/>
        <v>95</v>
      </c>
      <c r="P29" s="32">
        <f t="shared" si="6"/>
        <v>22</v>
      </c>
      <c r="Q29" s="9"/>
      <c r="R29" s="1"/>
      <c r="S29" s="1"/>
      <c r="T29" s="1"/>
      <c r="U29" s="1"/>
      <c r="V29" s="1"/>
      <c r="W29" s="1"/>
      <c r="X29" s="1"/>
      <c r="Y29" s="1"/>
    </row>
    <row r="30" spans="1:25" ht="16.149999999999999" customHeight="1" x14ac:dyDescent="0.25">
      <c r="A30" s="5"/>
      <c r="B30" s="72" t="s">
        <v>49</v>
      </c>
      <c r="C30" s="74" t="s">
        <v>42</v>
      </c>
      <c r="D30" s="27"/>
      <c r="E30" s="28">
        <v>35.92</v>
      </c>
      <c r="F30" s="29">
        <f t="shared" si="0"/>
        <v>21</v>
      </c>
      <c r="G30" s="28">
        <v>4.2</v>
      </c>
      <c r="H30" s="29">
        <f t="shared" si="1"/>
        <v>19</v>
      </c>
      <c r="I30" s="30">
        <v>1.07</v>
      </c>
      <c r="J30" s="29">
        <f t="shared" si="2"/>
        <v>20</v>
      </c>
      <c r="K30" s="28">
        <v>16.87</v>
      </c>
      <c r="L30" s="29">
        <f t="shared" si="3"/>
        <v>19</v>
      </c>
      <c r="M30" s="28">
        <v>2.2000000000000002</v>
      </c>
      <c r="N30" s="29">
        <f t="shared" si="4"/>
        <v>24</v>
      </c>
      <c r="O30" s="31">
        <f t="shared" si="5"/>
        <v>103</v>
      </c>
      <c r="P30" s="32">
        <f t="shared" si="6"/>
        <v>23</v>
      </c>
      <c r="Q30" s="9"/>
      <c r="R30" s="1"/>
      <c r="S30" s="1"/>
      <c r="T30" s="1"/>
      <c r="U30" s="1"/>
      <c r="V30" s="1"/>
      <c r="W30" s="1"/>
      <c r="X30" s="1"/>
      <c r="Y30" s="1"/>
    </row>
    <row r="31" spans="1:25" ht="16.149999999999999" customHeight="1" thickBot="1" x14ac:dyDescent="0.3">
      <c r="A31" s="5"/>
      <c r="B31" s="73" t="s">
        <v>47</v>
      </c>
      <c r="C31" s="77" t="s">
        <v>42</v>
      </c>
      <c r="D31" s="34"/>
      <c r="E31" s="35">
        <v>38.36</v>
      </c>
      <c r="F31" s="36">
        <f t="shared" si="0"/>
        <v>23</v>
      </c>
      <c r="G31" s="35">
        <v>3</v>
      </c>
      <c r="H31" s="36">
        <f t="shared" si="1"/>
        <v>23</v>
      </c>
      <c r="I31" s="37">
        <v>0.87</v>
      </c>
      <c r="J31" s="36">
        <f t="shared" si="2"/>
        <v>23</v>
      </c>
      <c r="K31" s="35">
        <v>19.07</v>
      </c>
      <c r="L31" s="36">
        <f t="shared" si="3"/>
        <v>24</v>
      </c>
      <c r="M31" s="35">
        <v>2.4</v>
      </c>
      <c r="N31" s="36">
        <f t="shared" si="4"/>
        <v>22</v>
      </c>
      <c r="O31" s="38">
        <f t="shared" si="5"/>
        <v>115</v>
      </c>
      <c r="P31" s="39">
        <f t="shared" si="6"/>
        <v>24</v>
      </c>
      <c r="Q31" s="9"/>
      <c r="R31" s="1"/>
      <c r="S31" s="1"/>
      <c r="T31" s="1"/>
      <c r="U31" s="1"/>
      <c r="V31" s="1"/>
      <c r="W31" s="1"/>
      <c r="X31" s="1"/>
      <c r="Y31" s="1"/>
    </row>
    <row r="32" spans="1: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</sheetData>
  <sheetProtection formatCells="0" formatColumns="0" formatRows="0" insertColumns="0" insertRows="0"/>
  <mergeCells count="12">
    <mergeCell ref="C1:F1"/>
    <mergeCell ref="K5:L5"/>
    <mergeCell ref="M5:N5"/>
    <mergeCell ref="E6:F6"/>
    <mergeCell ref="E5:F5"/>
    <mergeCell ref="G5:H5"/>
    <mergeCell ref="I5:J5"/>
    <mergeCell ref="I1:P3"/>
    <mergeCell ref="G6:H6"/>
    <mergeCell ref="I6:J6"/>
    <mergeCell ref="M6:N6"/>
    <mergeCell ref="K6:L6"/>
  </mergeCells>
  <phoneticPr fontId="1" type="noConversion"/>
  <conditionalFormatting sqref="P29:P31 P8:P27">
    <cfRule type="cellIs" dxfId="38" priority="4" stopIfTrue="1" operator="equal">
      <formula>1</formula>
    </cfRule>
    <cfRule type="cellIs" dxfId="37" priority="5" stopIfTrue="1" operator="equal">
      <formula>2</formula>
    </cfRule>
    <cfRule type="cellIs" dxfId="36" priority="6" stopIfTrue="1" operator="equal">
      <formula>3</formula>
    </cfRule>
  </conditionalFormatting>
  <conditionalFormatting sqref="P28">
    <cfRule type="cellIs" dxfId="35" priority="1" stopIfTrue="1" operator="equal">
      <formula>1</formula>
    </cfRule>
    <cfRule type="cellIs" dxfId="34" priority="2" stopIfTrue="1" operator="equal">
      <formula>2</formula>
    </cfRule>
    <cfRule type="cellIs" dxfId="33" priority="3" stopIfTrue="1" operator="equal">
      <formula>3</formula>
    </cfRule>
  </conditionalFormatting>
  <pageMargins left="0.25" right="0.25" top="0.75" bottom="0.75" header="0.3" footer="0.3"/>
  <pageSetup paperSize="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4"/>
  <sheetViews>
    <sheetView tabSelected="1" workbookViewId="0">
      <selection activeCell="S30" sqref="S30"/>
    </sheetView>
  </sheetViews>
  <sheetFormatPr defaultRowHeight="12.75" x14ac:dyDescent="0.2"/>
  <cols>
    <col min="1" max="1" width="18.28515625" customWidth="1"/>
    <col min="2" max="2" width="5.7109375" customWidth="1"/>
    <col min="3" max="3" width="5" hidden="1" customWidth="1"/>
  </cols>
  <sheetData>
    <row r="1" spans="1:15" ht="15.75" x14ac:dyDescent="0.25">
      <c r="A1" s="16" t="s">
        <v>18</v>
      </c>
      <c r="B1" s="107" t="s">
        <v>23</v>
      </c>
      <c r="C1" s="108"/>
      <c r="D1" s="108"/>
      <c r="E1" s="109"/>
      <c r="F1" s="17"/>
      <c r="G1" s="17"/>
      <c r="H1" s="94"/>
      <c r="I1" s="95"/>
      <c r="J1" s="95"/>
      <c r="K1" s="95"/>
      <c r="L1" s="95"/>
      <c r="M1" s="95"/>
      <c r="N1" s="95"/>
      <c r="O1" s="96"/>
    </row>
    <row r="2" spans="1:15" x14ac:dyDescent="0.2">
      <c r="A2" s="18" t="s">
        <v>24</v>
      </c>
      <c r="B2" s="4"/>
      <c r="C2" s="2"/>
      <c r="D2" s="2"/>
      <c r="E2" s="2"/>
      <c r="F2" s="2"/>
      <c r="G2" s="2"/>
      <c r="H2" s="97"/>
      <c r="I2" s="98"/>
      <c r="J2" s="98"/>
      <c r="K2" s="98"/>
      <c r="L2" s="98"/>
      <c r="M2" s="98"/>
      <c r="N2" s="98"/>
      <c r="O2" s="99"/>
    </row>
    <row r="3" spans="1:15" x14ac:dyDescent="0.2">
      <c r="A3" s="21">
        <v>46078</v>
      </c>
      <c r="B3" s="4"/>
      <c r="C3" s="2"/>
      <c r="D3" s="2"/>
      <c r="E3" s="2"/>
      <c r="F3" s="2"/>
      <c r="G3" s="2"/>
      <c r="H3" s="100"/>
      <c r="I3" s="101"/>
      <c r="J3" s="101"/>
      <c r="K3" s="101"/>
      <c r="L3" s="101"/>
      <c r="M3" s="101"/>
      <c r="N3" s="101"/>
      <c r="O3" s="102"/>
    </row>
    <row r="4" spans="1:15" ht="13.5" thickBot="1" x14ac:dyDescent="0.25">
      <c r="A4" s="19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0"/>
    </row>
    <row r="5" spans="1:15" x14ac:dyDescent="0.2">
      <c r="A5" s="6" t="s">
        <v>0</v>
      </c>
      <c r="B5" s="15" t="s">
        <v>15</v>
      </c>
      <c r="C5" s="55"/>
      <c r="D5" s="92" t="s">
        <v>3</v>
      </c>
      <c r="E5" s="93"/>
      <c r="F5" s="92" t="s">
        <v>11</v>
      </c>
      <c r="G5" s="93"/>
      <c r="H5" s="92" t="s">
        <v>9</v>
      </c>
      <c r="I5" s="93"/>
      <c r="J5" s="92" t="s">
        <v>13</v>
      </c>
      <c r="K5" s="93"/>
      <c r="L5" s="92" t="s">
        <v>10</v>
      </c>
      <c r="M5" s="93"/>
      <c r="N5" s="7" t="s">
        <v>4</v>
      </c>
      <c r="O5" s="8" t="s">
        <v>5</v>
      </c>
    </row>
    <row r="6" spans="1:15" x14ac:dyDescent="0.2">
      <c r="A6" s="10"/>
      <c r="B6" s="11"/>
      <c r="C6" s="11"/>
      <c r="D6" s="103" t="s">
        <v>8</v>
      </c>
      <c r="E6" s="104"/>
      <c r="F6" s="103" t="s">
        <v>7</v>
      </c>
      <c r="G6" s="104"/>
      <c r="H6" s="103" t="s">
        <v>7</v>
      </c>
      <c r="I6" s="104"/>
      <c r="J6" s="103" t="s">
        <v>8</v>
      </c>
      <c r="K6" s="104"/>
      <c r="L6" s="103" t="s">
        <v>7</v>
      </c>
      <c r="M6" s="104"/>
      <c r="N6" s="12" t="s">
        <v>2</v>
      </c>
      <c r="O6" s="13" t="s">
        <v>6</v>
      </c>
    </row>
    <row r="7" spans="1:15" x14ac:dyDescent="0.2">
      <c r="A7" s="22"/>
      <c r="B7" s="23"/>
      <c r="C7" s="23"/>
      <c r="D7" s="24" t="s">
        <v>1</v>
      </c>
      <c r="E7" s="14" t="s">
        <v>2</v>
      </c>
      <c r="F7" s="24" t="s">
        <v>1</v>
      </c>
      <c r="G7" s="14" t="s">
        <v>2</v>
      </c>
      <c r="H7" s="24" t="s">
        <v>1</v>
      </c>
      <c r="I7" s="14" t="s">
        <v>2</v>
      </c>
      <c r="J7" s="24" t="s">
        <v>1</v>
      </c>
      <c r="K7" s="14" t="s">
        <v>2</v>
      </c>
      <c r="L7" s="24" t="s">
        <v>1</v>
      </c>
      <c r="M7" s="14" t="s">
        <v>2</v>
      </c>
      <c r="N7" s="25" t="s">
        <v>12</v>
      </c>
      <c r="O7" s="26"/>
    </row>
    <row r="8" spans="1:15" ht="14.65" customHeight="1" x14ac:dyDescent="0.25">
      <c r="A8" s="69" t="s">
        <v>67</v>
      </c>
      <c r="B8" s="74" t="s">
        <v>56</v>
      </c>
      <c r="C8" s="27"/>
      <c r="D8" s="28">
        <v>23.5</v>
      </c>
      <c r="E8" s="29">
        <f t="shared" ref="E8:E24" si="0">IF(+D8,+RANK(D8,D$8:D$24,1),0)</f>
        <v>2</v>
      </c>
      <c r="F8" s="28">
        <v>9.3000000000000007</v>
      </c>
      <c r="G8" s="29">
        <f t="shared" ref="G8:G24" si="1">IF(+F8,+RANK(F8,F$8:F$24,0),0)</f>
        <v>6</v>
      </c>
      <c r="H8" s="30">
        <v>1.57</v>
      </c>
      <c r="I8" s="29">
        <f t="shared" ref="I8:I24" si="2">IF(+H8,+RANK(H8,H$8:H$24,0),0)</f>
        <v>4</v>
      </c>
      <c r="J8" s="28">
        <v>13.33</v>
      </c>
      <c r="K8" s="29">
        <f t="shared" ref="K8:K24" si="3">IF(+J8,+RANK(J8,J$8:J$24,1),0)</f>
        <v>1</v>
      </c>
      <c r="L8" s="28">
        <v>4.3</v>
      </c>
      <c r="M8" s="29">
        <f t="shared" ref="M8:M24" si="4">IF(+L8,+RANK(L8,L$8:L$24,0),0)</f>
        <v>4</v>
      </c>
      <c r="N8" s="31">
        <f t="shared" ref="N8:N24" si="5">+IF(+AND(+E8&gt;0,+G8&gt;0,+I8&gt;0,+K8&gt;0,+M8),+E8+G8+I8+K8+M8,"nekompletní")</f>
        <v>17</v>
      </c>
      <c r="O8" s="32">
        <f t="shared" ref="O8:O24" si="6">IF(+N8&lt;&gt;"nekompletní",+RANK(N8,N$8:N$24,1),0)</f>
        <v>1</v>
      </c>
    </row>
    <row r="9" spans="1:15" ht="14.65" customHeight="1" x14ac:dyDescent="0.25">
      <c r="A9" s="70" t="s">
        <v>64</v>
      </c>
      <c r="B9" s="74" t="s">
        <v>56</v>
      </c>
      <c r="C9" s="27"/>
      <c r="D9" s="28">
        <v>24.35</v>
      </c>
      <c r="E9" s="29">
        <f t="shared" si="0"/>
        <v>6</v>
      </c>
      <c r="F9" s="28">
        <v>9</v>
      </c>
      <c r="G9" s="29">
        <f t="shared" si="1"/>
        <v>7</v>
      </c>
      <c r="H9" s="30">
        <v>1.59</v>
      </c>
      <c r="I9" s="29">
        <f t="shared" si="2"/>
        <v>3</v>
      </c>
      <c r="J9" s="28">
        <v>14.08</v>
      </c>
      <c r="K9" s="29">
        <f t="shared" si="3"/>
        <v>2</v>
      </c>
      <c r="L9" s="28">
        <v>4.9000000000000004</v>
      </c>
      <c r="M9" s="29">
        <f t="shared" si="4"/>
        <v>3</v>
      </c>
      <c r="N9" s="31">
        <f t="shared" si="5"/>
        <v>21</v>
      </c>
      <c r="O9" s="32">
        <f t="shared" si="6"/>
        <v>2</v>
      </c>
    </row>
    <row r="10" spans="1:15" ht="14.65" customHeight="1" x14ac:dyDescent="0.25">
      <c r="A10" s="71" t="s">
        <v>40</v>
      </c>
      <c r="B10" s="74" t="s">
        <v>28</v>
      </c>
      <c r="C10" s="27"/>
      <c r="D10" s="28">
        <v>26.5</v>
      </c>
      <c r="E10" s="29">
        <f t="shared" si="0"/>
        <v>8</v>
      </c>
      <c r="F10" s="28">
        <v>11</v>
      </c>
      <c r="G10" s="29">
        <f t="shared" si="1"/>
        <v>2</v>
      </c>
      <c r="H10" s="30">
        <v>1.46</v>
      </c>
      <c r="I10" s="29">
        <f t="shared" si="2"/>
        <v>5</v>
      </c>
      <c r="J10" s="28">
        <v>14.6</v>
      </c>
      <c r="K10" s="29">
        <f t="shared" si="3"/>
        <v>6</v>
      </c>
      <c r="L10" s="28">
        <v>4.0999999999999996</v>
      </c>
      <c r="M10" s="29">
        <f t="shared" si="4"/>
        <v>6</v>
      </c>
      <c r="N10" s="31">
        <f t="shared" si="5"/>
        <v>27</v>
      </c>
      <c r="O10" s="32">
        <f t="shared" si="6"/>
        <v>3</v>
      </c>
    </row>
    <row r="11" spans="1:15" ht="14.65" customHeight="1" x14ac:dyDescent="0.25">
      <c r="A11" s="75" t="s">
        <v>38</v>
      </c>
      <c r="B11" s="74" t="s">
        <v>28</v>
      </c>
      <c r="C11" s="27"/>
      <c r="D11" s="28">
        <v>27.41</v>
      </c>
      <c r="E11" s="29">
        <f t="shared" si="0"/>
        <v>10</v>
      </c>
      <c r="F11" s="28">
        <v>11.5</v>
      </c>
      <c r="G11" s="29">
        <f t="shared" si="1"/>
        <v>1</v>
      </c>
      <c r="H11" s="30">
        <v>1.66</v>
      </c>
      <c r="I11" s="29">
        <f t="shared" si="2"/>
        <v>1</v>
      </c>
      <c r="J11" s="28">
        <v>14.45</v>
      </c>
      <c r="K11" s="29">
        <f t="shared" si="3"/>
        <v>5</v>
      </c>
      <c r="L11" s="28">
        <v>3.8</v>
      </c>
      <c r="M11" s="29">
        <f t="shared" si="4"/>
        <v>11</v>
      </c>
      <c r="N11" s="31">
        <f t="shared" si="5"/>
        <v>28</v>
      </c>
      <c r="O11" s="32">
        <f t="shared" si="6"/>
        <v>4</v>
      </c>
    </row>
    <row r="12" spans="1:15" ht="14.65" customHeight="1" x14ac:dyDescent="0.25">
      <c r="A12" s="72" t="s">
        <v>66</v>
      </c>
      <c r="B12" s="74" t="s">
        <v>56</v>
      </c>
      <c r="C12" s="27"/>
      <c r="D12" s="28">
        <v>23.88</v>
      </c>
      <c r="E12" s="29">
        <f t="shared" si="0"/>
        <v>4</v>
      </c>
      <c r="F12" s="28">
        <v>10</v>
      </c>
      <c r="G12" s="29">
        <f t="shared" si="1"/>
        <v>4</v>
      </c>
      <c r="H12" s="30">
        <v>1.35</v>
      </c>
      <c r="I12" s="29">
        <f t="shared" si="2"/>
        <v>9</v>
      </c>
      <c r="J12" s="28">
        <v>14.27</v>
      </c>
      <c r="K12" s="29">
        <f t="shared" si="3"/>
        <v>3</v>
      </c>
      <c r="L12" s="28">
        <v>3.9</v>
      </c>
      <c r="M12" s="29">
        <f t="shared" si="4"/>
        <v>10</v>
      </c>
      <c r="N12" s="31">
        <f t="shared" si="5"/>
        <v>30</v>
      </c>
      <c r="O12" s="32">
        <f t="shared" si="6"/>
        <v>5</v>
      </c>
    </row>
    <row r="13" spans="1:15" ht="14.65" customHeight="1" x14ac:dyDescent="0.25">
      <c r="A13" s="75" t="s">
        <v>36</v>
      </c>
      <c r="B13" s="74" t="s">
        <v>28</v>
      </c>
      <c r="C13" s="27"/>
      <c r="D13" s="28">
        <v>29.49</v>
      </c>
      <c r="E13" s="29">
        <f t="shared" si="0"/>
        <v>12</v>
      </c>
      <c r="F13" s="28">
        <v>10.1</v>
      </c>
      <c r="G13" s="29">
        <f t="shared" si="1"/>
        <v>3</v>
      </c>
      <c r="H13" s="30">
        <v>1.42</v>
      </c>
      <c r="I13" s="29">
        <f t="shared" si="2"/>
        <v>7</v>
      </c>
      <c r="J13" s="28">
        <v>14.62</v>
      </c>
      <c r="K13" s="29">
        <f t="shared" si="3"/>
        <v>7</v>
      </c>
      <c r="L13" s="28">
        <v>5</v>
      </c>
      <c r="M13" s="29">
        <f t="shared" si="4"/>
        <v>2</v>
      </c>
      <c r="N13" s="31">
        <f t="shared" si="5"/>
        <v>31</v>
      </c>
      <c r="O13" s="32">
        <f t="shared" si="6"/>
        <v>6</v>
      </c>
    </row>
    <row r="14" spans="1:15" ht="14.65" customHeight="1" x14ac:dyDescent="0.25">
      <c r="A14" s="72" t="s">
        <v>65</v>
      </c>
      <c r="B14" s="74" t="s">
        <v>56</v>
      </c>
      <c r="C14" s="27"/>
      <c r="D14" s="28">
        <v>25.16</v>
      </c>
      <c r="E14" s="29">
        <f t="shared" si="0"/>
        <v>7</v>
      </c>
      <c r="F14" s="28">
        <v>8.6999999999999993</v>
      </c>
      <c r="G14" s="29">
        <f t="shared" si="1"/>
        <v>8</v>
      </c>
      <c r="H14" s="30">
        <v>1.33</v>
      </c>
      <c r="I14" s="29">
        <f t="shared" si="2"/>
        <v>11</v>
      </c>
      <c r="J14" s="28">
        <v>15.33</v>
      </c>
      <c r="K14" s="29">
        <f t="shared" si="3"/>
        <v>10</v>
      </c>
      <c r="L14" s="28">
        <v>5.2</v>
      </c>
      <c r="M14" s="29">
        <f t="shared" si="4"/>
        <v>1</v>
      </c>
      <c r="N14" s="31">
        <f t="shared" si="5"/>
        <v>37</v>
      </c>
      <c r="O14" s="32">
        <f t="shared" si="6"/>
        <v>7</v>
      </c>
    </row>
    <row r="15" spans="1:15" ht="14.65" customHeight="1" x14ac:dyDescent="0.25">
      <c r="A15" s="72" t="s">
        <v>68</v>
      </c>
      <c r="B15" s="74" t="s">
        <v>56</v>
      </c>
      <c r="C15" s="27"/>
      <c r="D15" s="28">
        <v>22.88</v>
      </c>
      <c r="E15" s="29">
        <f t="shared" si="0"/>
        <v>1</v>
      </c>
      <c r="F15" s="28">
        <v>10</v>
      </c>
      <c r="G15" s="29">
        <f t="shared" si="1"/>
        <v>4</v>
      </c>
      <c r="H15" s="30">
        <v>1.23</v>
      </c>
      <c r="I15" s="29">
        <f t="shared" si="2"/>
        <v>13</v>
      </c>
      <c r="J15" s="28">
        <v>16.12</v>
      </c>
      <c r="K15" s="29">
        <f t="shared" si="3"/>
        <v>15</v>
      </c>
      <c r="L15" s="28">
        <v>4.2</v>
      </c>
      <c r="M15" s="29">
        <f t="shared" si="4"/>
        <v>5</v>
      </c>
      <c r="N15" s="31">
        <f t="shared" si="5"/>
        <v>38</v>
      </c>
      <c r="O15" s="32">
        <f t="shared" si="6"/>
        <v>8</v>
      </c>
    </row>
    <row r="16" spans="1:15" ht="14.65" customHeight="1" x14ac:dyDescent="0.25">
      <c r="A16" s="75" t="s">
        <v>37</v>
      </c>
      <c r="B16" s="74" t="s">
        <v>28</v>
      </c>
      <c r="C16" s="27"/>
      <c r="D16" s="28">
        <v>23.5</v>
      </c>
      <c r="E16" s="29">
        <f t="shared" si="0"/>
        <v>2</v>
      </c>
      <c r="F16" s="28">
        <v>7.3</v>
      </c>
      <c r="G16" s="29">
        <f t="shared" si="1"/>
        <v>11</v>
      </c>
      <c r="H16" s="30">
        <v>1.3</v>
      </c>
      <c r="I16" s="29">
        <f t="shared" si="2"/>
        <v>12</v>
      </c>
      <c r="J16" s="28">
        <v>14.65</v>
      </c>
      <c r="K16" s="29">
        <f t="shared" si="3"/>
        <v>8</v>
      </c>
      <c r="L16" s="28">
        <v>4.0999999999999996</v>
      </c>
      <c r="M16" s="29">
        <f t="shared" si="4"/>
        <v>6</v>
      </c>
      <c r="N16" s="31">
        <f t="shared" si="5"/>
        <v>39</v>
      </c>
      <c r="O16" s="32">
        <f t="shared" si="6"/>
        <v>9</v>
      </c>
    </row>
    <row r="17" spans="1:15" ht="14.65" customHeight="1" x14ac:dyDescent="0.25">
      <c r="A17" s="72" t="s">
        <v>39</v>
      </c>
      <c r="B17" s="74" t="s">
        <v>28</v>
      </c>
      <c r="C17" s="27"/>
      <c r="D17" s="28">
        <v>31.68</v>
      </c>
      <c r="E17" s="29">
        <f t="shared" si="0"/>
        <v>15</v>
      </c>
      <c r="F17" s="28">
        <v>6.3</v>
      </c>
      <c r="G17" s="29">
        <f t="shared" si="1"/>
        <v>14</v>
      </c>
      <c r="H17" s="30">
        <v>1.66</v>
      </c>
      <c r="I17" s="29">
        <f t="shared" si="2"/>
        <v>1</v>
      </c>
      <c r="J17" s="28">
        <v>14.43</v>
      </c>
      <c r="K17" s="29">
        <f t="shared" si="3"/>
        <v>4</v>
      </c>
      <c r="L17" s="28">
        <v>4</v>
      </c>
      <c r="M17" s="29">
        <f t="shared" si="4"/>
        <v>9</v>
      </c>
      <c r="N17" s="31">
        <f t="shared" si="5"/>
        <v>43</v>
      </c>
      <c r="O17" s="32">
        <f t="shared" si="6"/>
        <v>10</v>
      </c>
    </row>
    <row r="18" spans="1:15" ht="14.65" customHeight="1" x14ac:dyDescent="0.25">
      <c r="A18" s="72" t="s">
        <v>69</v>
      </c>
      <c r="B18" s="74" t="s">
        <v>56</v>
      </c>
      <c r="C18" s="27"/>
      <c r="D18" s="28">
        <v>28.53</v>
      </c>
      <c r="E18" s="29">
        <f t="shared" si="0"/>
        <v>11</v>
      </c>
      <c r="F18" s="28">
        <v>7</v>
      </c>
      <c r="G18" s="29">
        <f t="shared" si="1"/>
        <v>12</v>
      </c>
      <c r="H18" s="30">
        <v>1.35</v>
      </c>
      <c r="I18" s="29">
        <f t="shared" si="2"/>
        <v>9</v>
      </c>
      <c r="J18" s="28">
        <v>14.7</v>
      </c>
      <c r="K18" s="29">
        <f t="shared" si="3"/>
        <v>9</v>
      </c>
      <c r="L18" s="28">
        <v>3</v>
      </c>
      <c r="M18" s="29">
        <f t="shared" si="4"/>
        <v>13</v>
      </c>
      <c r="N18" s="31">
        <f t="shared" si="5"/>
        <v>54</v>
      </c>
      <c r="O18" s="32">
        <f t="shared" si="6"/>
        <v>11</v>
      </c>
    </row>
    <row r="19" spans="1:15" ht="14.65" customHeight="1" x14ac:dyDescent="0.25">
      <c r="A19" s="72" t="s">
        <v>51</v>
      </c>
      <c r="B19" s="74" t="s">
        <v>42</v>
      </c>
      <c r="C19" s="27"/>
      <c r="D19" s="28">
        <v>32.46</v>
      </c>
      <c r="E19" s="29">
        <f t="shared" si="0"/>
        <v>16</v>
      </c>
      <c r="F19" s="28">
        <v>8.3000000000000007</v>
      </c>
      <c r="G19" s="29">
        <f t="shared" si="1"/>
        <v>9</v>
      </c>
      <c r="H19" s="30">
        <v>1.23</v>
      </c>
      <c r="I19" s="29">
        <f t="shared" si="2"/>
        <v>13</v>
      </c>
      <c r="J19" s="28">
        <v>15.6</v>
      </c>
      <c r="K19" s="29">
        <f t="shared" si="3"/>
        <v>12</v>
      </c>
      <c r="L19" s="28">
        <v>4.0999999999999996</v>
      </c>
      <c r="M19" s="29">
        <f t="shared" si="4"/>
        <v>6</v>
      </c>
      <c r="N19" s="31">
        <f t="shared" si="5"/>
        <v>56</v>
      </c>
      <c r="O19" s="32">
        <f t="shared" si="6"/>
        <v>12</v>
      </c>
    </row>
    <row r="20" spans="1:15" ht="14.65" customHeight="1" x14ac:dyDescent="0.25">
      <c r="A20" s="72" t="s">
        <v>52</v>
      </c>
      <c r="B20" s="74" t="s">
        <v>42</v>
      </c>
      <c r="C20" s="27"/>
      <c r="D20" s="28">
        <v>27.14</v>
      </c>
      <c r="E20" s="29">
        <f t="shared" si="0"/>
        <v>9</v>
      </c>
      <c r="F20" s="28">
        <v>4.3</v>
      </c>
      <c r="G20" s="29">
        <f t="shared" si="1"/>
        <v>16</v>
      </c>
      <c r="H20" s="30">
        <v>1.43</v>
      </c>
      <c r="I20" s="29">
        <f t="shared" si="2"/>
        <v>6</v>
      </c>
      <c r="J20" s="28">
        <v>15.68</v>
      </c>
      <c r="K20" s="29">
        <f t="shared" si="3"/>
        <v>13</v>
      </c>
      <c r="L20" s="28">
        <v>2.7</v>
      </c>
      <c r="M20" s="29">
        <f t="shared" si="4"/>
        <v>15</v>
      </c>
      <c r="N20" s="31">
        <f t="shared" si="5"/>
        <v>59</v>
      </c>
      <c r="O20" s="32">
        <f t="shared" si="6"/>
        <v>13</v>
      </c>
    </row>
    <row r="21" spans="1:15" ht="14.65" customHeight="1" x14ac:dyDescent="0.25">
      <c r="A21" s="72" t="s">
        <v>53</v>
      </c>
      <c r="B21" s="74" t="s">
        <v>42</v>
      </c>
      <c r="C21" s="27"/>
      <c r="D21" s="28">
        <v>24.1</v>
      </c>
      <c r="E21" s="29">
        <f t="shared" si="0"/>
        <v>5</v>
      </c>
      <c r="F21" s="28">
        <v>3.5</v>
      </c>
      <c r="G21" s="29">
        <f t="shared" si="1"/>
        <v>17</v>
      </c>
      <c r="H21" s="30">
        <v>1.38</v>
      </c>
      <c r="I21" s="29">
        <f t="shared" si="2"/>
        <v>8</v>
      </c>
      <c r="J21" s="28">
        <v>15.92</v>
      </c>
      <c r="K21" s="29">
        <f t="shared" si="3"/>
        <v>14</v>
      </c>
      <c r="L21" s="28">
        <v>2.2999999999999998</v>
      </c>
      <c r="M21" s="29">
        <f t="shared" si="4"/>
        <v>17</v>
      </c>
      <c r="N21" s="31">
        <f t="shared" si="5"/>
        <v>61</v>
      </c>
      <c r="O21" s="32">
        <f t="shared" si="6"/>
        <v>14</v>
      </c>
    </row>
    <row r="22" spans="1:15" ht="14.65" customHeight="1" x14ac:dyDescent="0.25">
      <c r="A22" s="75" t="s">
        <v>35</v>
      </c>
      <c r="B22" s="74" t="s">
        <v>28</v>
      </c>
      <c r="C22" s="27"/>
      <c r="D22" s="28">
        <v>32.799999999999997</v>
      </c>
      <c r="E22" s="29">
        <f t="shared" si="0"/>
        <v>17</v>
      </c>
      <c r="F22" s="28">
        <v>7.6</v>
      </c>
      <c r="G22" s="29">
        <f t="shared" si="1"/>
        <v>10</v>
      </c>
      <c r="H22" s="30">
        <v>1.19</v>
      </c>
      <c r="I22" s="29">
        <f t="shared" si="2"/>
        <v>15</v>
      </c>
      <c r="J22" s="28">
        <v>16.2</v>
      </c>
      <c r="K22" s="29">
        <f t="shared" si="3"/>
        <v>16</v>
      </c>
      <c r="L22" s="28">
        <v>3.7</v>
      </c>
      <c r="M22" s="29">
        <f t="shared" si="4"/>
        <v>12</v>
      </c>
      <c r="N22" s="31">
        <f t="shared" si="5"/>
        <v>70</v>
      </c>
      <c r="O22" s="32">
        <f t="shared" si="6"/>
        <v>15</v>
      </c>
    </row>
    <row r="23" spans="1:15" ht="14.65" customHeight="1" x14ac:dyDescent="0.25">
      <c r="A23" s="76" t="s">
        <v>70</v>
      </c>
      <c r="B23" s="78" t="s">
        <v>56</v>
      </c>
      <c r="C23" s="60"/>
      <c r="D23" s="61">
        <v>31.6</v>
      </c>
      <c r="E23" s="62">
        <f t="shared" si="0"/>
        <v>14</v>
      </c>
      <c r="F23" s="61">
        <v>6</v>
      </c>
      <c r="G23" s="62">
        <f t="shared" si="1"/>
        <v>15</v>
      </c>
      <c r="H23" s="63">
        <v>1.1399999999999999</v>
      </c>
      <c r="I23" s="62">
        <f t="shared" si="2"/>
        <v>16</v>
      </c>
      <c r="J23" s="61">
        <v>15.49</v>
      </c>
      <c r="K23" s="62">
        <f t="shared" si="3"/>
        <v>11</v>
      </c>
      <c r="L23" s="61">
        <v>2.7</v>
      </c>
      <c r="M23" s="62">
        <f t="shared" si="4"/>
        <v>15</v>
      </c>
      <c r="N23" s="64">
        <f t="shared" si="5"/>
        <v>71</v>
      </c>
      <c r="O23" s="65">
        <f t="shared" si="6"/>
        <v>16</v>
      </c>
    </row>
    <row r="24" spans="1:15" ht="15.75" thickBot="1" x14ac:dyDescent="0.3">
      <c r="A24" s="73" t="s">
        <v>54</v>
      </c>
      <c r="B24" s="77" t="s">
        <v>42</v>
      </c>
      <c r="C24" s="34"/>
      <c r="D24" s="35">
        <v>29.99</v>
      </c>
      <c r="E24" s="36">
        <f t="shared" si="0"/>
        <v>13</v>
      </c>
      <c r="F24" s="35">
        <v>6.7</v>
      </c>
      <c r="G24" s="36">
        <f t="shared" si="1"/>
        <v>13</v>
      </c>
      <c r="H24" s="37">
        <v>1</v>
      </c>
      <c r="I24" s="36">
        <f t="shared" si="2"/>
        <v>17</v>
      </c>
      <c r="J24" s="35">
        <v>17.88</v>
      </c>
      <c r="K24" s="36">
        <f t="shared" si="3"/>
        <v>17</v>
      </c>
      <c r="L24" s="35">
        <v>3</v>
      </c>
      <c r="M24" s="36">
        <f t="shared" si="4"/>
        <v>13</v>
      </c>
      <c r="N24" s="38">
        <f t="shared" si="5"/>
        <v>73</v>
      </c>
      <c r="O24" s="39">
        <f t="shared" si="6"/>
        <v>17</v>
      </c>
    </row>
  </sheetData>
  <mergeCells count="12">
    <mergeCell ref="H1:O3"/>
    <mergeCell ref="D5:E5"/>
    <mergeCell ref="F5:G5"/>
    <mergeCell ref="H5:I5"/>
    <mergeCell ref="J5:K5"/>
    <mergeCell ref="B1:E1"/>
    <mergeCell ref="L5:M5"/>
    <mergeCell ref="D6:E6"/>
    <mergeCell ref="F6:G6"/>
    <mergeCell ref="H6:I6"/>
    <mergeCell ref="J6:K6"/>
    <mergeCell ref="L6:M6"/>
  </mergeCells>
  <conditionalFormatting sqref="O23:O24 O8:O21">
    <cfRule type="cellIs" dxfId="32" priority="7" stopIfTrue="1" operator="equal">
      <formula>1</formula>
    </cfRule>
    <cfRule type="cellIs" dxfId="31" priority="8" stopIfTrue="1" operator="equal">
      <formula>2</formula>
    </cfRule>
    <cfRule type="cellIs" dxfId="30" priority="9" stopIfTrue="1" operator="equal">
      <formula>3</formula>
    </cfRule>
  </conditionalFormatting>
  <conditionalFormatting sqref="O22">
    <cfRule type="cellIs" dxfId="29" priority="1" stopIfTrue="1" operator="equal">
      <formula>1</formula>
    </cfRule>
    <cfRule type="cellIs" dxfId="28" priority="2" stopIfTrue="1" operator="equal">
      <formula>2</formula>
    </cfRule>
    <cfRule type="cellIs" dxfId="27" priority="3" stopIfTrue="1" operator="equal">
      <formula>3</formula>
    </cfRule>
  </conditionalFormatting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5"/>
  <sheetViews>
    <sheetView workbookViewId="0">
      <selection activeCell="R32" sqref="R32"/>
    </sheetView>
  </sheetViews>
  <sheetFormatPr defaultRowHeight="12.75" x14ac:dyDescent="0.2"/>
  <cols>
    <col min="1" max="1" width="19" customWidth="1"/>
    <col min="2" max="2" width="5.85546875" customWidth="1"/>
  </cols>
  <sheetData>
    <row r="1" spans="1:14" ht="15.75" x14ac:dyDescent="0.25">
      <c r="A1" s="16" t="s">
        <v>22</v>
      </c>
      <c r="B1" s="107" t="s">
        <v>23</v>
      </c>
      <c r="C1" s="108"/>
      <c r="D1" s="109"/>
      <c r="E1" s="17"/>
      <c r="F1" s="17"/>
      <c r="G1" s="94"/>
      <c r="H1" s="95"/>
      <c r="I1" s="95"/>
      <c r="J1" s="95"/>
      <c r="K1" s="95"/>
      <c r="L1" s="95"/>
      <c r="M1" s="95"/>
      <c r="N1" s="96"/>
    </row>
    <row r="2" spans="1:14" x14ac:dyDescent="0.2">
      <c r="A2" s="18" t="s">
        <v>24</v>
      </c>
      <c r="B2" s="4"/>
      <c r="C2" s="2"/>
      <c r="D2" s="2"/>
      <c r="E2" s="2"/>
      <c r="F2" s="2"/>
      <c r="G2" s="97"/>
      <c r="H2" s="98"/>
      <c r="I2" s="98"/>
      <c r="J2" s="98"/>
      <c r="K2" s="98"/>
      <c r="L2" s="98"/>
      <c r="M2" s="98"/>
      <c r="N2" s="99"/>
    </row>
    <row r="3" spans="1:14" x14ac:dyDescent="0.2">
      <c r="A3" s="21">
        <v>46078</v>
      </c>
      <c r="B3" s="4"/>
      <c r="C3" s="2"/>
      <c r="D3" s="2"/>
      <c r="E3" s="2"/>
      <c r="F3" s="2"/>
      <c r="G3" s="100"/>
      <c r="H3" s="101"/>
      <c r="I3" s="101"/>
      <c r="J3" s="101"/>
      <c r="K3" s="101"/>
      <c r="L3" s="101"/>
      <c r="M3" s="101"/>
      <c r="N3" s="102"/>
    </row>
    <row r="4" spans="1:14" ht="13.5" thickBot="1" x14ac:dyDescent="0.25">
      <c r="A4" s="19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0"/>
    </row>
    <row r="5" spans="1:14" x14ac:dyDescent="0.2">
      <c r="A5" s="6" t="s">
        <v>0</v>
      </c>
      <c r="B5" s="15" t="s">
        <v>15</v>
      </c>
      <c r="C5" s="92" t="s">
        <v>3</v>
      </c>
      <c r="D5" s="93"/>
      <c r="E5" s="92" t="s">
        <v>11</v>
      </c>
      <c r="F5" s="93"/>
      <c r="G5" s="92" t="s">
        <v>9</v>
      </c>
      <c r="H5" s="93"/>
      <c r="I5" s="92" t="s">
        <v>13</v>
      </c>
      <c r="J5" s="93"/>
      <c r="K5" s="92" t="s">
        <v>10</v>
      </c>
      <c r="L5" s="93"/>
      <c r="M5" s="7" t="s">
        <v>4</v>
      </c>
      <c r="N5" s="8" t="s">
        <v>5</v>
      </c>
    </row>
    <row r="6" spans="1:14" x14ac:dyDescent="0.2">
      <c r="A6" s="10"/>
      <c r="B6" s="11"/>
      <c r="C6" s="103" t="s">
        <v>8</v>
      </c>
      <c r="D6" s="104"/>
      <c r="E6" s="103" t="s">
        <v>7</v>
      </c>
      <c r="F6" s="104"/>
      <c r="G6" s="103" t="s">
        <v>7</v>
      </c>
      <c r="H6" s="104"/>
      <c r="I6" s="103" t="s">
        <v>8</v>
      </c>
      <c r="J6" s="104"/>
      <c r="K6" s="103" t="s">
        <v>7</v>
      </c>
      <c r="L6" s="104"/>
      <c r="M6" s="12" t="s">
        <v>2</v>
      </c>
      <c r="N6" s="13" t="s">
        <v>6</v>
      </c>
    </row>
    <row r="7" spans="1:14" x14ac:dyDescent="0.2">
      <c r="A7" s="22"/>
      <c r="B7" s="23"/>
      <c r="C7" s="24" t="s">
        <v>1</v>
      </c>
      <c r="D7" s="14" t="s">
        <v>2</v>
      </c>
      <c r="E7" s="24" t="s">
        <v>1</v>
      </c>
      <c r="F7" s="14" t="s">
        <v>2</v>
      </c>
      <c r="G7" s="24" t="s">
        <v>1</v>
      </c>
      <c r="H7" s="14" t="s">
        <v>2</v>
      </c>
      <c r="I7" s="24" t="s">
        <v>1</v>
      </c>
      <c r="J7" s="14" t="s">
        <v>2</v>
      </c>
      <c r="K7" s="24" t="s">
        <v>1</v>
      </c>
      <c r="L7" s="14" t="s">
        <v>2</v>
      </c>
      <c r="M7" s="25" t="s">
        <v>12</v>
      </c>
      <c r="N7" s="26"/>
    </row>
    <row r="8" spans="1:14" ht="15" customHeight="1" x14ac:dyDescent="0.25">
      <c r="A8" s="69" t="s">
        <v>83</v>
      </c>
      <c r="B8" s="27" t="s">
        <v>71</v>
      </c>
      <c r="C8" s="28">
        <v>23.54</v>
      </c>
      <c r="D8" s="29">
        <f t="shared" ref="D8:D25" si="0">IF(+C8,+RANK(C8,C$8:C$25,1),0)</f>
        <v>5</v>
      </c>
      <c r="E8" s="28">
        <v>7.3</v>
      </c>
      <c r="F8" s="29">
        <f t="shared" ref="F8:F25" si="1">IF(+E8,+RANK(E8,E$8:E$25,0),0)</f>
        <v>4</v>
      </c>
      <c r="G8" s="30">
        <v>1.32</v>
      </c>
      <c r="H8" s="29">
        <f t="shared" ref="H8:H25" si="2">IF(+G8,+RANK(G8,G$8:G$25,0),0)</f>
        <v>9</v>
      </c>
      <c r="I8" s="28">
        <v>14.01</v>
      </c>
      <c r="J8" s="29">
        <f t="shared" ref="J8:J25" si="3">IF(+I8,+RANK(I8,I$8:I$25,1),0)</f>
        <v>2</v>
      </c>
      <c r="K8" s="28">
        <v>5.4</v>
      </c>
      <c r="L8" s="29">
        <f t="shared" ref="L8:L25" si="4">IF(+K8,+RANK(K8,K$8:K$25,0),0)</f>
        <v>1</v>
      </c>
      <c r="M8" s="31">
        <f t="shared" ref="M8:M25" si="5">+IF(+AND(+D8&gt;0,+F8&gt;0,+H8&gt;0,+J8&gt;0,+L8),+D8+F8+H8+J8+L8,"nekompletní")</f>
        <v>21</v>
      </c>
      <c r="N8" s="32">
        <f t="shared" ref="N8:N25" si="6">IF(+M8&lt;&gt;"nekompletní",+RANK(M8,M$8:M$25,1),0)</f>
        <v>1</v>
      </c>
    </row>
    <row r="9" spans="1:14" ht="15" customHeight="1" x14ac:dyDescent="0.25">
      <c r="A9" s="70" t="s">
        <v>86</v>
      </c>
      <c r="B9" s="74" t="s">
        <v>71</v>
      </c>
      <c r="C9" s="28">
        <v>21.81</v>
      </c>
      <c r="D9" s="29">
        <f t="shared" si="0"/>
        <v>3</v>
      </c>
      <c r="E9" s="28">
        <v>9.1999999999999993</v>
      </c>
      <c r="F9" s="29">
        <f t="shared" si="1"/>
        <v>1</v>
      </c>
      <c r="G9" s="30">
        <v>1.25</v>
      </c>
      <c r="H9" s="29">
        <f t="shared" si="2"/>
        <v>13</v>
      </c>
      <c r="I9" s="28">
        <v>14.55</v>
      </c>
      <c r="J9" s="29">
        <f t="shared" si="3"/>
        <v>7</v>
      </c>
      <c r="K9" s="28">
        <v>5</v>
      </c>
      <c r="L9" s="29">
        <f t="shared" si="4"/>
        <v>2</v>
      </c>
      <c r="M9" s="31">
        <f t="shared" si="5"/>
        <v>26</v>
      </c>
      <c r="N9" s="32">
        <f t="shared" si="6"/>
        <v>2</v>
      </c>
    </row>
    <row r="10" spans="1:14" ht="15" customHeight="1" x14ac:dyDescent="0.25">
      <c r="A10" s="71" t="s">
        <v>87</v>
      </c>
      <c r="B10" s="74" t="s">
        <v>71</v>
      </c>
      <c r="C10" s="28">
        <v>21.69</v>
      </c>
      <c r="D10" s="29">
        <f t="shared" si="0"/>
        <v>2</v>
      </c>
      <c r="E10" s="28">
        <v>7</v>
      </c>
      <c r="F10" s="29">
        <f t="shared" si="1"/>
        <v>6</v>
      </c>
      <c r="G10" s="30">
        <v>1.32</v>
      </c>
      <c r="H10" s="29">
        <f t="shared" si="2"/>
        <v>9</v>
      </c>
      <c r="I10" s="28">
        <v>14.55</v>
      </c>
      <c r="J10" s="29">
        <f t="shared" si="3"/>
        <v>7</v>
      </c>
      <c r="K10" s="28">
        <v>4.7</v>
      </c>
      <c r="L10" s="29">
        <f t="shared" si="4"/>
        <v>7</v>
      </c>
      <c r="M10" s="31">
        <f t="shared" si="5"/>
        <v>31</v>
      </c>
      <c r="N10" s="32">
        <f t="shared" si="6"/>
        <v>3</v>
      </c>
    </row>
    <row r="11" spans="1:14" ht="15" customHeight="1" x14ac:dyDescent="0.25">
      <c r="A11" s="71" t="s">
        <v>94</v>
      </c>
      <c r="B11" s="74" t="s">
        <v>91</v>
      </c>
      <c r="C11" s="28">
        <v>23.15</v>
      </c>
      <c r="D11" s="29">
        <f t="shared" si="0"/>
        <v>4</v>
      </c>
      <c r="E11" s="28">
        <v>7</v>
      </c>
      <c r="F11" s="29">
        <f t="shared" si="1"/>
        <v>6</v>
      </c>
      <c r="G11" s="30">
        <v>1.24</v>
      </c>
      <c r="H11" s="29">
        <f t="shared" si="2"/>
        <v>14</v>
      </c>
      <c r="I11" s="28">
        <v>14.29</v>
      </c>
      <c r="J11" s="29">
        <f t="shared" si="3"/>
        <v>3</v>
      </c>
      <c r="K11" s="28">
        <v>4.9000000000000004</v>
      </c>
      <c r="L11" s="29">
        <f t="shared" si="4"/>
        <v>4</v>
      </c>
      <c r="M11" s="31">
        <f t="shared" si="5"/>
        <v>31</v>
      </c>
      <c r="N11" s="32">
        <f t="shared" si="6"/>
        <v>3</v>
      </c>
    </row>
    <row r="12" spans="1:14" ht="15" customHeight="1" x14ac:dyDescent="0.25">
      <c r="A12" s="72" t="s">
        <v>112</v>
      </c>
      <c r="B12" s="74" t="s">
        <v>107</v>
      </c>
      <c r="C12" s="28">
        <v>28.72</v>
      </c>
      <c r="D12" s="29">
        <f t="shared" si="0"/>
        <v>11</v>
      </c>
      <c r="E12" s="28">
        <v>8.3000000000000007</v>
      </c>
      <c r="F12" s="29">
        <f t="shared" si="1"/>
        <v>2</v>
      </c>
      <c r="G12" s="30">
        <v>1.56</v>
      </c>
      <c r="H12" s="29">
        <f t="shared" si="2"/>
        <v>1</v>
      </c>
      <c r="I12" s="28">
        <v>15.3</v>
      </c>
      <c r="J12" s="29">
        <f t="shared" si="3"/>
        <v>12</v>
      </c>
      <c r="K12" s="28">
        <v>4.5999999999999996</v>
      </c>
      <c r="L12" s="29">
        <f t="shared" si="4"/>
        <v>8</v>
      </c>
      <c r="M12" s="31">
        <f t="shared" si="5"/>
        <v>34</v>
      </c>
      <c r="N12" s="32">
        <f t="shared" si="6"/>
        <v>5</v>
      </c>
    </row>
    <row r="13" spans="1:14" ht="15" customHeight="1" x14ac:dyDescent="0.25">
      <c r="A13" s="75" t="s">
        <v>84</v>
      </c>
      <c r="B13" s="74" t="s">
        <v>71</v>
      </c>
      <c r="C13" s="28">
        <v>25.51</v>
      </c>
      <c r="D13" s="29">
        <f t="shared" si="0"/>
        <v>8</v>
      </c>
      <c r="E13" s="28">
        <v>7.2</v>
      </c>
      <c r="F13" s="29">
        <f t="shared" si="1"/>
        <v>5</v>
      </c>
      <c r="G13" s="30">
        <v>1.51</v>
      </c>
      <c r="H13" s="29">
        <f t="shared" si="2"/>
        <v>3</v>
      </c>
      <c r="I13" s="28">
        <v>14.45</v>
      </c>
      <c r="J13" s="29">
        <f t="shared" si="3"/>
        <v>6</v>
      </c>
      <c r="K13" s="28">
        <v>3.5</v>
      </c>
      <c r="L13" s="29">
        <f t="shared" si="4"/>
        <v>13</v>
      </c>
      <c r="M13" s="31">
        <f t="shared" si="5"/>
        <v>35</v>
      </c>
      <c r="N13" s="32">
        <f t="shared" si="6"/>
        <v>6</v>
      </c>
    </row>
    <row r="14" spans="1:14" ht="15" customHeight="1" x14ac:dyDescent="0.25">
      <c r="A14" s="75" t="s">
        <v>234</v>
      </c>
      <c r="B14" s="27" t="s">
        <v>71</v>
      </c>
      <c r="C14" s="28">
        <v>26.65</v>
      </c>
      <c r="D14" s="29">
        <f t="shared" si="0"/>
        <v>10</v>
      </c>
      <c r="E14" s="28">
        <v>5.9</v>
      </c>
      <c r="F14" s="29">
        <f t="shared" si="1"/>
        <v>11</v>
      </c>
      <c r="G14" s="30">
        <v>1.53</v>
      </c>
      <c r="H14" s="29">
        <f t="shared" si="2"/>
        <v>2</v>
      </c>
      <c r="I14" s="28">
        <v>14.73</v>
      </c>
      <c r="J14" s="29">
        <f t="shared" si="3"/>
        <v>9</v>
      </c>
      <c r="K14" s="28">
        <v>4.9000000000000004</v>
      </c>
      <c r="L14" s="29">
        <f t="shared" si="4"/>
        <v>4</v>
      </c>
      <c r="M14" s="31">
        <f t="shared" si="5"/>
        <v>36</v>
      </c>
      <c r="N14" s="32">
        <f t="shared" si="6"/>
        <v>7</v>
      </c>
    </row>
    <row r="15" spans="1:14" ht="15" customHeight="1" x14ac:dyDescent="0.25">
      <c r="A15" s="72" t="s">
        <v>92</v>
      </c>
      <c r="B15" s="74" t="s">
        <v>91</v>
      </c>
      <c r="C15" s="28">
        <v>25.17</v>
      </c>
      <c r="D15" s="29">
        <f t="shared" si="0"/>
        <v>7</v>
      </c>
      <c r="E15" s="28">
        <v>7.8</v>
      </c>
      <c r="F15" s="29">
        <f t="shared" si="1"/>
        <v>3</v>
      </c>
      <c r="G15" s="30">
        <v>1.26</v>
      </c>
      <c r="H15" s="29">
        <f t="shared" si="2"/>
        <v>12</v>
      </c>
      <c r="I15" s="28">
        <v>14.35</v>
      </c>
      <c r="J15" s="29">
        <f t="shared" si="3"/>
        <v>5</v>
      </c>
      <c r="K15" s="28">
        <v>3.7</v>
      </c>
      <c r="L15" s="29">
        <f t="shared" si="4"/>
        <v>11</v>
      </c>
      <c r="M15" s="31">
        <f t="shared" si="5"/>
        <v>38</v>
      </c>
      <c r="N15" s="32">
        <f t="shared" si="6"/>
        <v>8</v>
      </c>
    </row>
    <row r="16" spans="1:14" ht="15" customHeight="1" x14ac:dyDescent="0.25">
      <c r="A16" s="75" t="s">
        <v>93</v>
      </c>
      <c r="B16" s="74" t="s">
        <v>91</v>
      </c>
      <c r="C16" s="28">
        <v>20.46</v>
      </c>
      <c r="D16" s="29">
        <f t="shared" si="0"/>
        <v>1</v>
      </c>
      <c r="E16" s="28">
        <v>5.5</v>
      </c>
      <c r="F16" s="29">
        <f t="shared" si="1"/>
        <v>12</v>
      </c>
      <c r="G16" s="30">
        <v>1.33</v>
      </c>
      <c r="H16" s="29">
        <f t="shared" si="2"/>
        <v>8</v>
      </c>
      <c r="I16" s="28">
        <v>14.31</v>
      </c>
      <c r="J16" s="29">
        <f t="shared" si="3"/>
        <v>4</v>
      </c>
      <c r="K16" s="28">
        <v>3.5</v>
      </c>
      <c r="L16" s="29">
        <f t="shared" si="4"/>
        <v>13</v>
      </c>
      <c r="M16" s="31">
        <f t="shared" si="5"/>
        <v>38</v>
      </c>
      <c r="N16" s="32">
        <f t="shared" si="6"/>
        <v>8</v>
      </c>
    </row>
    <row r="17" spans="1:14" ht="15" customHeight="1" x14ac:dyDescent="0.25">
      <c r="A17" s="72" t="s">
        <v>85</v>
      </c>
      <c r="B17" s="74" t="s">
        <v>71</v>
      </c>
      <c r="C17" s="28">
        <v>23.97</v>
      </c>
      <c r="D17" s="29">
        <f t="shared" si="0"/>
        <v>6</v>
      </c>
      <c r="E17" s="28">
        <v>6.3</v>
      </c>
      <c r="F17" s="29">
        <f t="shared" si="1"/>
        <v>10</v>
      </c>
      <c r="G17" s="30">
        <v>1.34</v>
      </c>
      <c r="H17" s="29">
        <f t="shared" si="2"/>
        <v>7</v>
      </c>
      <c r="I17" s="28">
        <v>14.99</v>
      </c>
      <c r="J17" s="29">
        <f t="shared" si="3"/>
        <v>10</v>
      </c>
      <c r="K17" s="28">
        <v>3.8</v>
      </c>
      <c r="L17" s="29">
        <f t="shared" si="4"/>
        <v>10</v>
      </c>
      <c r="M17" s="31">
        <f t="shared" si="5"/>
        <v>43</v>
      </c>
      <c r="N17" s="32">
        <f t="shared" si="6"/>
        <v>10</v>
      </c>
    </row>
    <row r="18" spans="1:14" ht="15" customHeight="1" x14ac:dyDescent="0.25">
      <c r="A18" s="72" t="s">
        <v>90</v>
      </c>
      <c r="B18" s="74" t="s">
        <v>91</v>
      </c>
      <c r="C18" s="28">
        <v>26.47</v>
      </c>
      <c r="D18" s="29">
        <f t="shared" si="0"/>
        <v>9</v>
      </c>
      <c r="E18" s="28">
        <v>6.4</v>
      </c>
      <c r="F18" s="29">
        <f t="shared" si="1"/>
        <v>9</v>
      </c>
      <c r="G18" s="30">
        <v>1.44</v>
      </c>
      <c r="H18" s="29">
        <f t="shared" si="2"/>
        <v>4</v>
      </c>
      <c r="I18" s="28">
        <v>17.89</v>
      </c>
      <c r="J18" s="29">
        <f t="shared" si="3"/>
        <v>17</v>
      </c>
      <c r="K18" s="28">
        <v>4.8</v>
      </c>
      <c r="L18" s="29">
        <f t="shared" si="4"/>
        <v>6</v>
      </c>
      <c r="M18" s="31">
        <f t="shared" si="5"/>
        <v>45</v>
      </c>
      <c r="N18" s="32">
        <f t="shared" si="6"/>
        <v>11</v>
      </c>
    </row>
    <row r="19" spans="1:14" ht="15" customHeight="1" x14ac:dyDescent="0.25">
      <c r="A19" s="75" t="s">
        <v>106</v>
      </c>
      <c r="B19" s="74" t="s">
        <v>107</v>
      </c>
      <c r="C19" s="28">
        <v>33.950000000000003</v>
      </c>
      <c r="D19" s="29">
        <f t="shared" si="0"/>
        <v>15</v>
      </c>
      <c r="E19" s="28">
        <v>4.5</v>
      </c>
      <c r="F19" s="29">
        <f t="shared" si="1"/>
        <v>16</v>
      </c>
      <c r="G19" s="30">
        <v>1.3</v>
      </c>
      <c r="H19" s="29">
        <f t="shared" si="2"/>
        <v>11</v>
      </c>
      <c r="I19" s="28">
        <v>13.9</v>
      </c>
      <c r="J19" s="29">
        <f t="shared" si="3"/>
        <v>1</v>
      </c>
      <c r="K19" s="28">
        <v>3.7</v>
      </c>
      <c r="L19" s="29">
        <f t="shared" si="4"/>
        <v>11</v>
      </c>
      <c r="M19" s="31">
        <f t="shared" si="5"/>
        <v>54</v>
      </c>
      <c r="N19" s="32">
        <f t="shared" si="6"/>
        <v>12</v>
      </c>
    </row>
    <row r="20" spans="1:14" ht="15" customHeight="1" x14ac:dyDescent="0.2">
      <c r="A20" s="33" t="s">
        <v>110</v>
      </c>
      <c r="B20" s="74" t="s">
        <v>107</v>
      </c>
      <c r="C20" s="28">
        <v>34.229999999999997</v>
      </c>
      <c r="D20" s="29">
        <f t="shared" si="0"/>
        <v>16</v>
      </c>
      <c r="E20" s="28">
        <v>4.5</v>
      </c>
      <c r="F20" s="29">
        <f t="shared" si="1"/>
        <v>16</v>
      </c>
      <c r="G20" s="30">
        <v>1.39</v>
      </c>
      <c r="H20" s="29">
        <f t="shared" si="2"/>
        <v>5</v>
      </c>
      <c r="I20" s="28">
        <v>15.15</v>
      </c>
      <c r="J20" s="29">
        <f t="shared" si="3"/>
        <v>11</v>
      </c>
      <c r="K20" s="28">
        <v>4.5</v>
      </c>
      <c r="L20" s="29">
        <f t="shared" si="4"/>
        <v>9</v>
      </c>
      <c r="M20" s="31">
        <f t="shared" si="5"/>
        <v>57</v>
      </c>
      <c r="N20" s="32">
        <f t="shared" si="6"/>
        <v>13</v>
      </c>
    </row>
    <row r="21" spans="1:14" ht="15" customHeight="1" x14ac:dyDescent="0.25">
      <c r="A21" s="72" t="s">
        <v>95</v>
      </c>
      <c r="B21" s="74" t="s">
        <v>91</v>
      </c>
      <c r="C21" s="28">
        <v>36.01</v>
      </c>
      <c r="D21" s="29">
        <f t="shared" si="0"/>
        <v>17</v>
      </c>
      <c r="E21" s="28">
        <v>7</v>
      </c>
      <c r="F21" s="29">
        <f t="shared" si="1"/>
        <v>6</v>
      </c>
      <c r="G21" s="30">
        <v>0.95</v>
      </c>
      <c r="H21" s="29">
        <f t="shared" si="2"/>
        <v>17</v>
      </c>
      <c r="I21" s="28">
        <v>19.059999999999999</v>
      </c>
      <c r="J21" s="29">
        <f t="shared" si="3"/>
        <v>18</v>
      </c>
      <c r="K21" s="28">
        <v>5</v>
      </c>
      <c r="L21" s="29">
        <f t="shared" si="4"/>
        <v>2</v>
      </c>
      <c r="M21" s="31">
        <f t="shared" si="5"/>
        <v>60</v>
      </c>
      <c r="N21" s="32">
        <f t="shared" si="6"/>
        <v>14</v>
      </c>
    </row>
    <row r="22" spans="1:14" ht="15" customHeight="1" x14ac:dyDescent="0.25">
      <c r="A22" s="72" t="s">
        <v>108</v>
      </c>
      <c r="B22" s="74" t="s">
        <v>107</v>
      </c>
      <c r="C22" s="28">
        <v>32.64</v>
      </c>
      <c r="D22" s="29">
        <f t="shared" si="0"/>
        <v>14</v>
      </c>
      <c r="E22" s="28">
        <v>5.3</v>
      </c>
      <c r="F22" s="29">
        <f t="shared" si="1"/>
        <v>14</v>
      </c>
      <c r="G22" s="30">
        <v>1.37</v>
      </c>
      <c r="H22" s="29">
        <f t="shared" si="2"/>
        <v>6</v>
      </c>
      <c r="I22" s="28">
        <v>16.55</v>
      </c>
      <c r="J22" s="29">
        <f t="shared" si="3"/>
        <v>15</v>
      </c>
      <c r="K22" s="28">
        <v>3.5</v>
      </c>
      <c r="L22" s="29">
        <f t="shared" si="4"/>
        <v>13</v>
      </c>
      <c r="M22" s="31">
        <f t="shared" si="5"/>
        <v>62</v>
      </c>
      <c r="N22" s="32">
        <f t="shared" si="6"/>
        <v>15</v>
      </c>
    </row>
    <row r="23" spans="1:14" ht="15" customHeight="1" x14ac:dyDescent="0.25">
      <c r="A23" s="72" t="s">
        <v>111</v>
      </c>
      <c r="B23" s="74" t="s">
        <v>107</v>
      </c>
      <c r="C23" s="28">
        <v>29</v>
      </c>
      <c r="D23" s="29">
        <f t="shared" si="0"/>
        <v>12</v>
      </c>
      <c r="E23" s="28">
        <v>5.5</v>
      </c>
      <c r="F23" s="29">
        <f t="shared" si="1"/>
        <v>12</v>
      </c>
      <c r="G23" s="30">
        <v>1.04</v>
      </c>
      <c r="H23" s="29">
        <f t="shared" si="2"/>
        <v>16</v>
      </c>
      <c r="I23" s="28">
        <v>16.07</v>
      </c>
      <c r="J23" s="29">
        <f t="shared" si="3"/>
        <v>14</v>
      </c>
      <c r="K23" s="28">
        <v>3.5</v>
      </c>
      <c r="L23" s="29">
        <f t="shared" si="4"/>
        <v>13</v>
      </c>
      <c r="M23" s="31">
        <f t="shared" si="5"/>
        <v>67</v>
      </c>
      <c r="N23" s="32">
        <f t="shared" si="6"/>
        <v>16</v>
      </c>
    </row>
    <row r="24" spans="1:14" ht="15" x14ac:dyDescent="0.25">
      <c r="A24" s="72" t="s">
        <v>109</v>
      </c>
      <c r="B24" s="74" t="s">
        <v>107</v>
      </c>
      <c r="C24" s="28">
        <v>29.15</v>
      </c>
      <c r="D24" s="29">
        <f t="shared" si="0"/>
        <v>13</v>
      </c>
      <c r="E24" s="28">
        <v>3.5</v>
      </c>
      <c r="F24" s="29">
        <f t="shared" si="1"/>
        <v>18</v>
      </c>
      <c r="G24" s="30">
        <v>0.92</v>
      </c>
      <c r="H24" s="29">
        <f t="shared" si="2"/>
        <v>18</v>
      </c>
      <c r="I24" s="28">
        <v>17.579999999999998</v>
      </c>
      <c r="J24" s="29">
        <f t="shared" si="3"/>
        <v>16</v>
      </c>
      <c r="K24" s="28">
        <v>3.5</v>
      </c>
      <c r="L24" s="29">
        <f t="shared" si="4"/>
        <v>13</v>
      </c>
      <c r="M24" s="31">
        <f t="shared" si="5"/>
        <v>78</v>
      </c>
      <c r="N24" s="32">
        <f t="shared" si="6"/>
        <v>17</v>
      </c>
    </row>
    <row r="25" spans="1:14" ht="15.75" thickBot="1" x14ac:dyDescent="0.3">
      <c r="A25" s="73" t="s">
        <v>113</v>
      </c>
      <c r="B25" s="77" t="s">
        <v>107</v>
      </c>
      <c r="C25" s="35">
        <v>42.34</v>
      </c>
      <c r="D25" s="36">
        <f t="shared" si="0"/>
        <v>18</v>
      </c>
      <c r="E25" s="35">
        <v>5</v>
      </c>
      <c r="F25" s="36">
        <f t="shared" si="1"/>
        <v>15</v>
      </c>
      <c r="G25" s="37">
        <v>1.24</v>
      </c>
      <c r="H25" s="36">
        <f t="shared" si="2"/>
        <v>14</v>
      </c>
      <c r="I25" s="35">
        <v>15.95</v>
      </c>
      <c r="J25" s="36">
        <f t="shared" si="3"/>
        <v>13</v>
      </c>
      <c r="K25" s="35">
        <v>3.4</v>
      </c>
      <c r="L25" s="36">
        <f t="shared" si="4"/>
        <v>18</v>
      </c>
      <c r="M25" s="38">
        <f t="shared" si="5"/>
        <v>78</v>
      </c>
      <c r="N25" s="39">
        <f t="shared" si="6"/>
        <v>17</v>
      </c>
    </row>
  </sheetData>
  <mergeCells count="12">
    <mergeCell ref="G1:N3"/>
    <mergeCell ref="C5:D5"/>
    <mergeCell ref="E5:F5"/>
    <mergeCell ref="G5:H5"/>
    <mergeCell ref="I5:J5"/>
    <mergeCell ref="B1:D1"/>
    <mergeCell ref="K5:L5"/>
    <mergeCell ref="C6:D6"/>
    <mergeCell ref="E6:F6"/>
    <mergeCell ref="G6:H6"/>
    <mergeCell ref="I6:J6"/>
    <mergeCell ref="K6:L6"/>
  </mergeCells>
  <conditionalFormatting sqref="N15:N25 N8:N13">
    <cfRule type="cellIs" dxfId="26" priority="4" stopIfTrue="1" operator="equal">
      <formula>1</formula>
    </cfRule>
    <cfRule type="cellIs" dxfId="25" priority="5" stopIfTrue="1" operator="equal">
      <formula>2</formula>
    </cfRule>
    <cfRule type="cellIs" dxfId="24" priority="6" stopIfTrue="1" operator="equal">
      <formula>3</formula>
    </cfRule>
  </conditionalFormatting>
  <conditionalFormatting sqref="N14">
    <cfRule type="cellIs" dxfId="23" priority="1" stopIfTrue="1" operator="equal">
      <formula>1</formula>
    </cfRule>
    <cfRule type="cellIs" dxfId="22" priority="2" stopIfTrue="1" operator="equal">
      <formula>2</formula>
    </cfRule>
    <cfRule type="cellIs" dxfId="21" priority="3" stopIfTrue="1" operator="equal">
      <formula>3</formula>
    </cfRule>
  </conditionalFormatting>
  <pageMargins left="0.7" right="0.7" top="0.78740157499999996" bottom="0.78740157499999996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workbookViewId="0">
      <selection activeCell="R14" sqref="R14"/>
    </sheetView>
  </sheetViews>
  <sheetFormatPr defaultRowHeight="12.75" x14ac:dyDescent="0.2"/>
  <cols>
    <col min="1" max="1" width="17.7109375" customWidth="1"/>
    <col min="2" max="2" width="6" customWidth="1"/>
    <col min="4" max="4" width="18.7109375" bestFit="1" customWidth="1"/>
  </cols>
  <sheetData>
    <row r="1" spans="1:14" ht="15.75" x14ac:dyDescent="0.25">
      <c r="A1" s="16" t="s">
        <v>19</v>
      </c>
      <c r="B1" s="107" t="s">
        <v>23</v>
      </c>
      <c r="C1" s="108"/>
      <c r="D1" s="109"/>
      <c r="E1" s="17"/>
      <c r="F1" s="17"/>
      <c r="G1" s="94"/>
      <c r="H1" s="95"/>
      <c r="I1" s="95"/>
      <c r="J1" s="95"/>
      <c r="K1" s="95"/>
      <c r="L1" s="95"/>
      <c r="M1" s="95"/>
      <c r="N1" s="96"/>
    </row>
    <row r="2" spans="1:14" x14ac:dyDescent="0.2">
      <c r="A2" s="18" t="s">
        <v>24</v>
      </c>
      <c r="B2" s="4"/>
      <c r="C2" s="2"/>
      <c r="D2" s="2"/>
      <c r="E2" s="2"/>
      <c r="F2" s="2"/>
      <c r="G2" s="97"/>
      <c r="H2" s="98"/>
      <c r="I2" s="98"/>
      <c r="J2" s="98"/>
      <c r="K2" s="98"/>
      <c r="L2" s="98"/>
      <c r="M2" s="98"/>
      <c r="N2" s="99"/>
    </row>
    <row r="3" spans="1:14" x14ac:dyDescent="0.2">
      <c r="A3" s="21">
        <v>46078</v>
      </c>
      <c r="B3" s="4"/>
      <c r="C3" s="2"/>
      <c r="D3" s="2"/>
      <c r="E3" s="2"/>
      <c r="F3" s="2"/>
      <c r="G3" s="100"/>
      <c r="H3" s="101"/>
      <c r="I3" s="101"/>
      <c r="J3" s="101"/>
      <c r="K3" s="101"/>
      <c r="L3" s="101"/>
      <c r="M3" s="101"/>
      <c r="N3" s="102"/>
    </row>
    <row r="4" spans="1:14" ht="13.5" thickBot="1" x14ac:dyDescent="0.25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2"/>
    </row>
    <row r="5" spans="1:14" x14ac:dyDescent="0.2">
      <c r="A5" s="6" t="s">
        <v>0</v>
      </c>
      <c r="B5" s="15" t="s">
        <v>15</v>
      </c>
      <c r="C5" s="92" t="s">
        <v>3</v>
      </c>
      <c r="D5" s="93"/>
      <c r="E5" s="92" t="s">
        <v>11</v>
      </c>
      <c r="F5" s="93"/>
      <c r="G5" s="92" t="s">
        <v>9</v>
      </c>
      <c r="H5" s="93"/>
      <c r="I5" s="92" t="s">
        <v>13</v>
      </c>
      <c r="J5" s="93"/>
      <c r="K5" s="92" t="s">
        <v>10</v>
      </c>
      <c r="L5" s="93"/>
      <c r="M5" s="7" t="s">
        <v>4</v>
      </c>
      <c r="N5" s="8" t="s">
        <v>5</v>
      </c>
    </row>
    <row r="6" spans="1:14" x14ac:dyDescent="0.2">
      <c r="A6" s="10"/>
      <c r="B6" s="11"/>
      <c r="C6" s="103" t="s">
        <v>8</v>
      </c>
      <c r="D6" s="104"/>
      <c r="E6" s="103" t="s">
        <v>7</v>
      </c>
      <c r="F6" s="104"/>
      <c r="G6" s="103" t="s">
        <v>7</v>
      </c>
      <c r="H6" s="104"/>
      <c r="I6" s="103" t="s">
        <v>8</v>
      </c>
      <c r="J6" s="104"/>
      <c r="K6" s="103" t="s">
        <v>7</v>
      </c>
      <c r="L6" s="104"/>
      <c r="M6" s="12" t="s">
        <v>2</v>
      </c>
      <c r="N6" s="13" t="s">
        <v>6</v>
      </c>
    </row>
    <row r="7" spans="1:14" x14ac:dyDescent="0.2">
      <c r="A7" s="22"/>
      <c r="B7" s="23"/>
      <c r="C7" s="24" t="s">
        <v>1</v>
      </c>
      <c r="D7" s="14" t="s">
        <v>2</v>
      </c>
      <c r="E7" s="24" t="s">
        <v>1</v>
      </c>
      <c r="F7" s="14" t="s">
        <v>2</v>
      </c>
      <c r="G7" s="24" t="s">
        <v>1</v>
      </c>
      <c r="H7" s="14" t="s">
        <v>2</v>
      </c>
      <c r="I7" s="24" t="s">
        <v>1</v>
      </c>
      <c r="J7" s="14" t="s">
        <v>2</v>
      </c>
      <c r="K7" s="24" t="s">
        <v>1</v>
      </c>
      <c r="L7" s="14" t="s">
        <v>2</v>
      </c>
      <c r="M7" s="25" t="s">
        <v>12</v>
      </c>
      <c r="N7" s="26"/>
    </row>
    <row r="8" spans="1:14" ht="15" customHeight="1" x14ac:dyDescent="0.25">
      <c r="A8" s="69" t="s">
        <v>88</v>
      </c>
      <c r="B8" s="74" t="s">
        <v>71</v>
      </c>
      <c r="C8" s="28">
        <v>18.41</v>
      </c>
      <c r="D8" s="29">
        <f t="shared" ref="D8:D42" si="0">IF(+C8,+RANK(C8,C$8:C$42,1),0)</f>
        <v>3</v>
      </c>
      <c r="E8" s="28">
        <v>11.1</v>
      </c>
      <c r="F8" s="29">
        <f t="shared" ref="F8:F42" si="1">IF(+E8,+RANK(E8,E$8:E$42,0),0)</f>
        <v>10</v>
      </c>
      <c r="G8" s="30">
        <v>1.77</v>
      </c>
      <c r="H8" s="29">
        <f t="shared" ref="H8:H42" si="2">IF(+G8,+RANK(G8,G$8:G$42,0),0)</f>
        <v>2</v>
      </c>
      <c r="I8" s="28">
        <v>12.4</v>
      </c>
      <c r="J8" s="29">
        <f t="shared" ref="J8:J42" si="3">IF(+I8,+RANK(I8,I$8:I$42,1),0)</f>
        <v>2</v>
      </c>
      <c r="K8" s="28">
        <v>5.7</v>
      </c>
      <c r="L8" s="29">
        <f t="shared" ref="L8:L42" si="4">IF(+K8,+RANK(K8,K$8:K$42,0),0)</f>
        <v>3</v>
      </c>
      <c r="M8" s="31">
        <f t="shared" ref="M8:M42" si="5">+IF(+AND(+D8&gt;0,+F8&gt;0,+H8&gt;0,+J8&gt;0,+L8),+D8+F8+H8+J8+L8,"nekompletní")</f>
        <v>20</v>
      </c>
      <c r="N8" s="32">
        <f t="shared" ref="N8:N42" si="6">IF(+M8&lt;&gt;"nekompletní",+RANK(M8,M$8:M$42,1),0)</f>
        <v>1</v>
      </c>
    </row>
    <row r="9" spans="1:14" ht="15" customHeight="1" x14ac:dyDescent="0.25">
      <c r="A9" s="70" t="s">
        <v>89</v>
      </c>
      <c r="B9" s="74" t="s">
        <v>71</v>
      </c>
      <c r="C9" s="28">
        <v>17.29</v>
      </c>
      <c r="D9" s="29">
        <f t="shared" si="0"/>
        <v>1</v>
      </c>
      <c r="E9" s="28">
        <v>14.3</v>
      </c>
      <c r="F9" s="29">
        <f t="shared" si="1"/>
        <v>1</v>
      </c>
      <c r="G9" s="30">
        <v>1.81</v>
      </c>
      <c r="H9" s="29">
        <f t="shared" si="2"/>
        <v>1</v>
      </c>
      <c r="I9" s="28">
        <v>11.85</v>
      </c>
      <c r="J9" s="29">
        <f t="shared" si="3"/>
        <v>1</v>
      </c>
      <c r="K9" s="28">
        <v>4.2</v>
      </c>
      <c r="L9" s="29">
        <f t="shared" si="4"/>
        <v>22</v>
      </c>
      <c r="M9" s="31">
        <f t="shared" si="5"/>
        <v>26</v>
      </c>
      <c r="N9" s="32">
        <f t="shared" si="6"/>
        <v>2</v>
      </c>
    </row>
    <row r="10" spans="1:14" ht="15" customHeight="1" x14ac:dyDescent="0.25">
      <c r="A10" s="71" t="s">
        <v>79</v>
      </c>
      <c r="B10" s="74" t="s">
        <v>71</v>
      </c>
      <c r="C10" s="28">
        <v>17.66</v>
      </c>
      <c r="D10" s="29">
        <f t="shared" si="0"/>
        <v>2</v>
      </c>
      <c r="E10" s="28">
        <v>7.9</v>
      </c>
      <c r="F10" s="29">
        <f t="shared" si="1"/>
        <v>26</v>
      </c>
      <c r="G10" s="30">
        <v>1.76</v>
      </c>
      <c r="H10" s="29">
        <f t="shared" si="2"/>
        <v>3</v>
      </c>
      <c r="I10" s="28">
        <v>12.48</v>
      </c>
      <c r="J10" s="29">
        <f t="shared" si="3"/>
        <v>3</v>
      </c>
      <c r="K10" s="28">
        <v>6</v>
      </c>
      <c r="L10" s="29">
        <f t="shared" si="4"/>
        <v>2</v>
      </c>
      <c r="M10" s="31">
        <f t="shared" si="5"/>
        <v>36</v>
      </c>
      <c r="N10" s="32">
        <f t="shared" si="6"/>
        <v>3</v>
      </c>
    </row>
    <row r="11" spans="1:14" ht="15" customHeight="1" x14ac:dyDescent="0.25">
      <c r="A11" s="72" t="s">
        <v>82</v>
      </c>
      <c r="B11" s="74" t="s">
        <v>71</v>
      </c>
      <c r="C11" s="28">
        <v>19.309999999999999</v>
      </c>
      <c r="D11" s="29">
        <f t="shared" si="0"/>
        <v>5</v>
      </c>
      <c r="E11" s="28">
        <v>12.76</v>
      </c>
      <c r="F11" s="29">
        <f t="shared" si="1"/>
        <v>2</v>
      </c>
      <c r="G11" s="30">
        <v>1.5</v>
      </c>
      <c r="H11" s="29">
        <f t="shared" si="2"/>
        <v>13</v>
      </c>
      <c r="I11" s="28">
        <v>12.76</v>
      </c>
      <c r="J11" s="29">
        <f t="shared" si="3"/>
        <v>5</v>
      </c>
      <c r="K11" s="28">
        <v>4</v>
      </c>
      <c r="L11" s="29">
        <f t="shared" si="4"/>
        <v>26</v>
      </c>
      <c r="M11" s="31">
        <f t="shared" si="5"/>
        <v>51</v>
      </c>
      <c r="N11" s="32">
        <f t="shared" si="6"/>
        <v>4</v>
      </c>
    </row>
    <row r="12" spans="1:14" ht="15" customHeight="1" x14ac:dyDescent="0.25">
      <c r="A12" s="72" t="s">
        <v>74</v>
      </c>
      <c r="B12" s="74" t="s">
        <v>71</v>
      </c>
      <c r="C12" s="28">
        <v>22.73</v>
      </c>
      <c r="D12" s="29">
        <f t="shared" si="0"/>
        <v>15</v>
      </c>
      <c r="E12" s="28">
        <v>10.4</v>
      </c>
      <c r="F12" s="29">
        <f t="shared" si="1"/>
        <v>13</v>
      </c>
      <c r="G12" s="30">
        <v>1.53</v>
      </c>
      <c r="H12" s="29">
        <f t="shared" si="2"/>
        <v>11</v>
      </c>
      <c r="I12" s="28">
        <v>12.88</v>
      </c>
      <c r="J12" s="29">
        <f t="shared" si="3"/>
        <v>6</v>
      </c>
      <c r="K12" s="28">
        <v>5.0999999999999996</v>
      </c>
      <c r="L12" s="29">
        <f t="shared" si="4"/>
        <v>9</v>
      </c>
      <c r="M12" s="31">
        <f t="shared" si="5"/>
        <v>54</v>
      </c>
      <c r="N12" s="32">
        <f t="shared" si="6"/>
        <v>5</v>
      </c>
    </row>
    <row r="13" spans="1:14" ht="15" customHeight="1" x14ac:dyDescent="0.25">
      <c r="A13" s="72" t="s">
        <v>81</v>
      </c>
      <c r="B13" s="74" t="s">
        <v>71</v>
      </c>
      <c r="C13" s="28">
        <v>20.81</v>
      </c>
      <c r="D13" s="29">
        <f t="shared" si="0"/>
        <v>10</v>
      </c>
      <c r="E13" s="28">
        <v>12</v>
      </c>
      <c r="F13" s="29">
        <f t="shared" si="1"/>
        <v>5</v>
      </c>
      <c r="G13" s="30">
        <v>1.76</v>
      </c>
      <c r="H13" s="29">
        <f t="shared" si="2"/>
        <v>3</v>
      </c>
      <c r="I13" s="28">
        <v>13.6</v>
      </c>
      <c r="J13" s="29">
        <f t="shared" si="3"/>
        <v>15</v>
      </c>
      <c r="K13" s="28">
        <v>4.0999999999999996</v>
      </c>
      <c r="L13" s="29">
        <f t="shared" si="4"/>
        <v>23</v>
      </c>
      <c r="M13" s="31">
        <f t="shared" si="5"/>
        <v>56</v>
      </c>
      <c r="N13" s="32">
        <f t="shared" si="6"/>
        <v>6</v>
      </c>
    </row>
    <row r="14" spans="1:14" ht="15" customHeight="1" x14ac:dyDescent="0.25">
      <c r="A14" s="72" t="s">
        <v>118</v>
      </c>
      <c r="B14" s="74" t="s">
        <v>107</v>
      </c>
      <c r="C14" s="28">
        <v>21.44</v>
      </c>
      <c r="D14" s="29">
        <f t="shared" si="0"/>
        <v>11</v>
      </c>
      <c r="E14" s="28">
        <v>12</v>
      </c>
      <c r="F14" s="29">
        <f t="shared" si="1"/>
        <v>5</v>
      </c>
      <c r="G14" s="30">
        <v>1.61</v>
      </c>
      <c r="H14" s="29">
        <f t="shared" si="2"/>
        <v>6</v>
      </c>
      <c r="I14" s="28">
        <v>13.75</v>
      </c>
      <c r="J14" s="29">
        <f t="shared" si="3"/>
        <v>16</v>
      </c>
      <c r="K14" s="28">
        <v>4.3</v>
      </c>
      <c r="L14" s="29">
        <f t="shared" si="4"/>
        <v>18</v>
      </c>
      <c r="M14" s="31">
        <f t="shared" si="5"/>
        <v>56</v>
      </c>
      <c r="N14" s="32">
        <f t="shared" si="6"/>
        <v>6</v>
      </c>
    </row>
    <row r="15" spans="1:14" ht="15" customHeight="1" x14ac:dyDescent="0.25">
      <c r="A15" s="72" t="s">
        <v>116</v>
      </c>
      <c r="B15" s="74" t="s">
        <v>107</v>
      </c>
      <c r="C15" s="28">
        <v>23.92</v>
      </c>
      <c r="D15" s="29">
        <f t="shared" si="0"/>
        <v>19</v>
      </c>
      <c r="E15" s="28">
        <v>12.3</v>
      </c>
      <c r="F15" s="29">
        <f t="shared" si="1"/>
        <v>3</v>
      </c>
      <c r="G15" s="30">
        <v>1.53</v>
      </c>
      <c r="H15" s="29">
        <f t="shared" si="2"/>
        <v>11</v>
      </c>
      <c r="I15" s="28">
        <v>14.1</v>
      </c>
      <c r="J15" s="29">
        <f t="shared" si="3"/>
        <v>18</v>
      </c>
      <c r="K15" s="28">
        <v>5.2</v>
      </c>
      <c r="L15" s="29">
        <f t="shared" si="4"/>
        <v>7</v>
      </c>
      <c r="M15" s="31">
        <f t="shared" si="5"/>
        <v>58</v>
      </c>
      <c r="N15" s="32">
        <f t="shared" si="6"/>
        <v>8</v>
      </c>
    </row>
    <row r="16" spans="1:14" ht="15" customHeight="1" x14ac:dyDescent="0.25">
      <c r="A16" s="75" t="s">
        <v>72</v>
      </c>
      <c r="B16" s="74" t="s">
        <v>71</v>
      </c>
      <c r="C16" s="28">
        <v>21.79</v>
      </c>
      <c r="D16" s="29">
        <f t="shared" si="0"/>
        <v>12</v>
      </c>
      <c r="E16" s="28">
        <v>8.6</v>
      </c>
      <c r="F16" s="29">
        <f t="shared" si="1"/>
        <v>20</v>
      </c>
      <c r="G16" s="30">
        <v>1.57</v>
      </c>
      <c r="H16" s="29">
        <f t="shared" si="2"/>
        <v>9</v>
      </c>
      <c r="I16" s="28">
        <v>13.39</v>
      </c>
      <c r="J16" s="29">
        <f t="shared" si="3"/>
        <v>10</v>
      </c>
      <c r="K16" s="28">
        <v>5.0999999999999996</v>
      </c>
      <c r="L16" s="29">
        <f t="shared" si="4"/>
        <v>9</v>
      </c>
      <c r="M16" s="31">
        <f t="shared" si="5"/>
        <v>60</v>
      </c>
      <c r="N16" s="32">
        <f t="shared" si="6"/>
        <v>9</v>
      </c>
    </row>
    <row r="17" spans="1:14" ht="15" customHeight="1" x14ac:dyDescent="0.25">
      <c r="A17" s="72" t="s">
        <v>103</v>
      </c>
      <c r="B17" s="74" t="s">
        <v>91</v>
      </c>
      <c r="C17" s="28">
        <v>22.11</v>
      </c>
      <c r="D17" s="29">
        <f t="shared" si="0"/>
        <v>13</v>
      </c>
      <c r="E17" s="28">
        <v>11.7</v>
      </c>
      <c r="F17" s="29">
        <f t="shared" si="1"/>
        <v>9</v>
      </c>
      <c r="G17" s="30">
        <v>1.44</v>
      </c>
      <c r="H17" s="29">
        <f t="shared" si="2"/>
        <v>18</v>
      </c>
      <c r="I17" s="28">
        <v>13.77</v>
      </c>
      <c r="J17" s="29">
        <f t="shared" si="3"/>
        <v>17</v>
      </c>
      <c r="K17" s="28">
        <v>5.7</v>
      </c>
      <c r="L17" s="29">
        <f t="shared" si="4"/>
        <v>3</v>
      </c>
      <c r="M17" s="31">
        <f t="shared" si="5"/>
        <v>60</v>
      </c>
      <c r="N17" s="32">
        <f t="shared" si="6"/>
        <v>9</v>
      </c>
    </row>
    <row r="18" spans="1:14" ht="15" customHeight="1" x14ac:dyDescent="0.25">
      <c r="A18" s="72" t="s">
        <v>77</v>
      </c>
      <c r="B18" s="74" t="s">
        <v>71</v>
      </c>
      <c r="C18" s="28">
        <v>22.54</v>
      </c>
      <c r="D18" s="29">
        <f t="shared" si="0"/>
        <v>14</v>
      </c>
      <c r="E18" s="28">
        <v>11.8</v>
      </c>
      <c r="F18" s="29">
        <f t="shared" si="1"/>
        <v>7</v>
      </c>
      <c r="G18" s="30">
        <v>1.46</v>
      </c>
      <c r="H18" s="29">
        <f t="shared" si="2"/>
        <v>16</v>
      </c>
      <c r="I18" s="28">
        <v>13.5</v>
      </c>
      <c r="J18" s="29">
        <f t="shared" si="3"/>
        <v>13</v>
      </c>
      <c r="K18" s="28">
        <v>4.8</v>
      </c>
      <c r="L18" s="29">
        <f t="shared" si="4"/>
        <v>13</v>
      </c>
      <c r="M18" s="31">
        <f t="shared" si="5"/>
        <v>63</v>
      </c>
      <c r="N18" s="32">
        <f t="shared" si="6"/>
        <v>11</v>
      </c>
    </row>
    <row r="19" spans="1:14" ht="15" customHeight="1" x14ac:dyDescent="0.25">
      <c r="A19" s="72" t="s">
        <v>80</v>
      </c>
      <c r="B19" s="74" t="s">
        <v>71</v>
      </c>
      <c r="C19" s="28">
        <v>22.77</v>
      </c>
      <c r="D19" s="29">
        <f t="shared" si="0"/>
        <v>16</v>
      </c>
      <c r="E19" s="28">
        <v>11.8</v>
      </c>
      <c r="F19" s="29">
        <f t="shared" si="1"/>
        <v>7</v>
      </c>
      <c r="G19" s="30">
        <v>1.36</v>
      </c>
      <c r="H19" s="29">
        <f t="shared" si="2"/>
        <v>22</v>
      </c>
      <c r="I19" s="28">
        <v>13.09</v>
      </c>
      <c r="J19" s="29">
        <f t="shared" si="3"/>
        <v>7</v>
      </c>
      <c r="K19" s="28">
        <v>5</v>
      </c>
      <c r="L19" s="29">
        <f t="shared" si="4"/>
        <v>11</v>
      </c>
      <c r="M19" s="31">
        <f t="shared" si="5"/>
        <v>63</v>
      </c>
      <c r="N19" s="32">
        <f t="shared" si="6"/>
        <v>11</v>
      </c>
    </row>
    <row r="20" spans="1:14" ht="15" customHeight="1" x14ac:dyDescent="0.25">
      <c r="A20" s="75" t="s">
        <v>75</v>
      </c>
      <c r="B20" s="74" t="s">
        <v>71</v>
      </c>
      <c r="C20" s="28">
        <v>18.600000000000001</v>
      </c>
      <c r="D20" s="29">
        <f t="shared" si="0"/>
        <v>4</v>
      </c>
      <c r="E20" s="28">
        <v>8.5</v>
      </c>
      <c r="F20" s="29">
        <f t="shared" si="1"/>
        <v>21</v>
      </c>
      <c r="G20" s="30">
        <v>1.42</v>
      </c>
      <c r="H20" s="29">
        <f t="shared" si="2"/>
        <v>19</v>
      </c>
      <c r="I20" s="28">
        <v>12.5</v>
      </c>
      <c r="J20" s="29">
        <f t="shared" si="3"/>
        <v>4</v>
      </c>
      <c r="K20" s="28">
        <v>4.3</v>
      </c>
      <c r="L20" s="29">
        <f t="shared" si="4"/>
        <v>18</v>
      </c>
      <c r="M20" s="31">
        <f t="shared" si="5"/>
        <v>66</v>
      </c>
      <c r="N20" s="32">
        <f t="shared" si="6"/>
        <v>13</v>
      </c>
    </row>
    <row r="21" spans="1:14" ht="15" customHeight="1" x14ac:dyDescent="0.25">
      <c r="A21" s="72" t="s">
        <v>97</v>
      </c>
      <c r="B21" s="74" t="s">
        <v>91</v>
      </c>
      <c r="C21" s="28">
        <v>19.53</v>
      </c>
      <c r="D21" s="29">
        <f t="shared" si="0"/>
        <v>6</v>
      </c>
      <c r="E21" s="28">
        <v>7.7</v>
      </c>
      <c r="F21" s="29">
        <f t="shared" si="1"/>
        <v>27</v>
      </c>
      <c r="G21" s="30">
        <v>1.6</v>
      </c>
      <c r="H21" s="29">
        <f t="shared" si="2"/>
        <v>7</v>
      </c>
      <c r="I21" s="28">
        <v>13.44</v>
      </c>
      <c r="J21" s="29">
        <f t="shared" si="3"/>
        <v>12</v>
      </c>
      <c r="K21" s="28">
        <v>4.7</v>
      </c>
      <c r="L21" s="29">
        <f t="shared" si="4"/>
        <v>16</v>
      </c>
      <c r="M21" s="31">
        <f t="shared" si="5"/>
        <v>68</v>
      </c>
      <c r="N21" s="32">
        <f t="shared" si="6"/>
        <v>14</v>
      </c>
    </row>
    <row r="22" spans="1:14" ht="15" customHeight="1" x14ac:dyDescent="0.25">
      <c r="A22" s="72" t="s">
        <v>73</v>
      </c>
      <c r="B22" s="74" t="s">
        <v>71</v>
      </c>
      <c r="C22" s="28">
        <v>23.47</v>
      </c>
      <c r="D22" s="29">
        <f t="shared" si="0"/>
        <v>17</v>
      </c>
      <c r="E22" s="28">
        <v>10.6</v>
      </c>
      <c r="F22" s="29">
        <f t="shared" si="1"/>
        <v>11</v>
      </c>
      <c r="G22" s="30">
        <v>1.24</v>
      </c>
      <c r="H22" s="29">
        <f t="shared" si="2"/>
        <v>28</v>
      </c>
      <c r="I22" s="28">
        <v>13.13</v>
      </c>
      <c r="J22" s="29">
        <f t="shared" si="3"/>
        <v>8</v>
      </c>
      <c r="K22" s="28">
        <v>5.3</v>
      </c>
      <c r="L22" s="29">
        <f t="shared" si="4"/>
        <v>6</v>
      </c>
      <c r="M22" s="31">
        <f t="shared" si="5"/>
        <v>70</v>
      </c>
      <c r="N22" s="32">
        <f t="shared" si="6"/>
        <v>15</v>
      </c>
    </row>
    <row r="23" spans="1:14" ht="15" customHeight="1" x14ac:dyDescent="0.25">
      <c r="A23" s="72" t="s">
        <v>123</v>
      </c>
      <c r="B23" s="74" t="s">
        <v>107</v>
      </c>
      <c r="C23" s="28">
        <v>28.8</v>
      </c>
      <c r="D23" s="29">
        <f t="shared" si="0"/>
        <v>30</v>
      </c>
      <c r="E23" s="28">
        <v>9.5</v>
      </c>
      <c r="F23" s="29">
        <f t="shared" si="1"/>
        <v>16</v>
      </c>
      <c r="G23" s="30">
        <v>1.75</v>
      </c>
      <c r="H23" s="29">
        <f t="shared" si="2"/>
        <v>5</v>
      </c>
      <c r="I23" s="28">
        <v>13.4</v>
      </c>
      <c r="J23" s="29">
        <f t="shared" si="3"/>
        <v>11</v>
      </c>
      <c r="K23" s="28">
        <v>4.9000000000000004</v>
      </c>
      <c r="L23" s="29">
        <f t="shared" si="4"/>
        <v>12</v>
      </c>
      <c r="M23" s="31">
        <f t="shared" si="5"/>
        <v>74</v>
      </c>
      <c r="N23" s="32">
        <f t="shared" si="6"/>
        <v>16</v>
      </c>
    </row>
    <row r="24" spans="1:14" ht="15" customHeight="1" x14ac:dyDescent="0.25">
      <c r="A24" s="72" t="s">
        <v>120</v>
      </c>
      <c r="B24" s="74" t="s">
        <v>107</v>
      </c>
      <c r="C24" s="28">
        <v>26.99</v>
      </c>
      <c r="D24" s="29">
        <f t="shared" si="0"/>
        <v>26</v>
      </c>
      <c r="E24" s="28">
        <v>8</v>
      </c>
      <c r="F24" s="29">
        <f t="shared" si="1"/>
        <v>24</v>
      </c>
      <c r="G24" s="30">
        <v>1.59</v>
      </c>
      <c r="H24" s="29">
        <f t="shared" si="2"/>
        <v>8</v>
      </c>
      <c r="I24" s="28">
        <v>14.7</v>
      </c>
      <c r="J24" s="29">
        <f t="shared" si="3"/>
        <v>21</v>
      </c>
      <c r="K24" s="28">
        <v>7.6</v>
      </c>
      <c r="L24" s="29">
        <f t="shared" si="4"/>
        <v>1</v>
      </c>
      <c r="M24" s="31">
        <f t="shared" si="5"/>
        <v>80</v>
      </c>
      <c r="N24" s="32">
        <f t="shared" si="6"/>
        <v>17</v>
      </c>
    </row>
    <row r="25" spans="1:14" ht="15" x14ac:dyDescent="0.25">
      <c r="A25" s="72" t="s">
        <v>96</v>
      </c>
      <c r="B25" s="74" t="s">
        <v>91</v>
      </c>
      <c r="C25" s="28">
        <v>26.21</v>
      </c>
      <c r="D25" s="29">
        <f t="shared" si="0"/>
        <v>24</v>
      </c>
      <c r="E25" s="28">
        <v>12.1</v>
      </c>
      <c r="F25" s="29">
        <f t="shared" si="1"/>
        <v>4</v>
      </c>
      <c r="G25" s="30">
        <v>1.45</v>
      </c>
      <c r="H25" s="29">
        <f t="shared" si="2"/>
        <v>17</v>
      </c>
      <c r="I25" s="28">
        <v>14.96</v>
      </c>
      <c r="J25" s="29">
        <f t="shared" si="3"/>
        <v>26</v>
      </c>
      <c r="K25" s="28">
        <v>4.8</v>
      </c>
      <c r="L25" s="29">
        <f t="shared" si="4"/>
        <v>13</v>
      </c>
      <c r="M25" s="31">
        <f t="shared" si="5"/>
        <v>84</v>
      </c>
      <c r="N25" s="32">
        <f t="shared" si="6"/>
        <v>18</v>
      </c>
    </row>
    <row r="26" spans="1:14" ht="15" x14ac:dyDescent="0.25">
      <c r="A26" s="72" t="s">
        <v>78</v>
      </c>
      <c r="B26" s="74" t="s">
        <v>71</v>
      </c>
      <c r="C26" s="28">
        <v>24.53</v>
      </c>
      <c r="D26" s="29">
        <f t="shared" si="0"/>
        <v>20</v>
      </c>
      <c r="E26" s="28">
        <v>10.199999999999999</v>
      </c>
      <c r="F26" s="29">
        <f t="shared" si="1"/>
        <v>14</v>
      </c>
      <c r="G26" s="30">
        <v>1.47</v>
      </c>
      <c r="H26" s="29">
        <f t="shared" si="2"/>
        <v>15</v>
      </c>
      <c r="I26" s="28">
        <v>13.38</v>
      </c>
      <c r="J26" s="29">
        <f t="shared" si="3"/>
        <v>9</v>
      </c>
      <c r="K26" s="28">
        <v>3.8</v>
      </c>
      <c r="L26" s="29">
        <f t="shared" si="4"/>
        <v>29</v>
      </c>
      <c r="M26" s="31">
        <f t="shared" si="5"/>
        <v>87</v>
      </c>
      <c r="N26" s="32">
        <f t="shared" si="6"/>
        <v>19</v>
      </c>
    </row>
    <row r="27" spans="1:14" ht="15" x14ac:dyDescent="0.25">
      <c r="A27" s="72" t="s">
        <v>98</v>
      </c>
      <c r="B27" s="74" t="s">
        <v>91</v>
      </c>
      <c r="C27" s="28">
        <v>20.58</v>
      </c>
      <c r="D27" s="29">
        <f t="shared" si="0"/>
        <v>9</v>
      </c>
      <c r="E27" s="28">
        <v>9.6999999999999993</v>
      </c>
      <c r="F27" s="29">
        <f t="shared" si="1"/>
        <v>15</v>
      </c>
      <c r="G27" s="30">
        <v>1.39</v>
      </c>
      <c r="H27" s="29">
        <f t="shared" si="2"/>
        <v>21</v>
      </c>
      <c r="I27" s="28">
        <v>14.81</v>
      </c>
      <c r="J27" s="29">
        <f t="shared" si="3"/>
        <v>23</v>
      </c>
      <c r="K27" s="28">
        <v>4</v>
      </c>
      <c r="L27" s="29">
        <f t="shared" si="4"/>
        <v>26</v>
      </c>
      <c r="M27" s="31">
        <f t="shared" si="5"/>
        <v>94</v>
      </c>
      <c r="N27" s="32">
        <f t="shared" si="6"/>
        <v>20</v>
      </c>
    </row>
    <row r="28" spans="1:14" ht="15" x14ac:dyDescent="0.25">
      <c r="A28" s="72" t="s">
        <v>101</v>
      </c>
      <c r="B28" s="74" t="s">
        <v>91</v>
      </c>
      <c r="C28" s="28">
        <v>20.03</v>
      </c>
      <c r="D28" s="29">
        <f t="shared" si="0"/>
        <v>7</v>
      </c>
      <c r="E28" s="28">
        <v>7.7</v>
      </c>
      <c r="F28" s="29">
        <f t="shared" si="1"/>
        <v>27</v>
      </c>
      <c r="G28" s="30">
        <v>1.54</v>
      </c>
      <c r="H28" s="29">
        <f t="shared" si="2"/>
        <v>10</v>
      </c>
      <c r="I28" s="28">
        <v>14.16</v>
      </c>
      <c r="J28" s="29">
        <f t="shared" si="3"/>
        <v>19</v>
      </c>
      <c r="K28" s="28">
        <v>3.5</v>
      </c>
      <c r="L28" s="29">
        <f t="shared" si="4"/>
        <v>31</v>
      </c>
      <c r="M28" s="31">
        <f t="shared" si="5"/>
        <v>94</v>
      </c>
      <c r="N28" s="32">
        <f t="shared" si="6"/>
        <v>20</v>
      </c>
    </row>
    <row r="29" spans="1:14" ht="15" x14ac:dyDescent="0.25">
      <c r="A29" s="72" t="s">
        <v>119</v>
      </c>
      <c r="B29" s="74" t="s">
        <v>107</v>
      </c>
      <c r="C29" s="28">
        <v>26.4</v>
      </c>
      <c r="D29" s="29">
        <f t="shared" si="0"/>
        <v>25</v>
      </c>
      <c r="E29" s="28">
        <v>8</v>
      </c>
      <c r="F29" s="29">
        <f t="shared" si="1"/>
        <v>24</v>
      </c>
      <c r="G29" s="30">
        <v>1.49</v>
      </c>
      <c r="H29" s="29">
        <f t="shared" si="2"/>
        <v>14</v>
      </c>
      <c r="I29" s="28">
        <v>16.399999999999999</v>
      </c>
      <c r="J29" s="29">
        <f t="shared" si="3"/>
        <v>30</v>
      </c>
      <c r="K29" s="28">
        <v>5.2</v>
      </c>
      <c r="L29" s="29">
        <f t="shared" si="4"/>
        <v>7</v>
      </c>
      <c r="M29" s="31">
        <f t="shared" si="5"/>
        <v>100</v>
      </c>
      <c r="N29" s="32">
        <f t="shared" si="6"/>
        <v>22</v>
      </c>
    </row>
    <row r="30" spans="1:14" ht="15" x14ac:dyDescent="0.25">
      <c r="A30" s="72" t="s">
        <v>114</v>
      </c>
      <c r="B30" s="74" t="s">
        <v>107</v>
      </c>
      <c r="C30" s="28">
        <v>30.83</v>
      </c>
      <c r="D30" s="29">
        <f t="shared" si="0"/>
        <v>31</v>
      </c>
      <c r="E30" s="28">
        <v>10.5</v>
      </c>
      <c r="F30" s="29">
        <f t="shared" si="1"/>
        <v>12</v>
      </c>
      <c r="G30" s="30">
        <v>1.34</v>
      </c>
      <c r="H30" s="29">
        <f t="shared" si="2"/>
        <v>23</v>
      </c>
      <c r="I30" s="28">
        <v>14.75</v>
      </c>
      <c r="J30" s="29">
        <f t="shared" si="3"/>
        <v>22</v>
      </c>
      <c r="K30" s="28">
        <v>4.3</v>
      </c>
      <c r="L30" s="29">
        <f t="shared" si="4"/>
        <v>18</v>
      </c>
      <c r="M30" s="31">
        <f t="shared" si="5"/>
        <v>106</v>
      </c>
      <c r="N30" s="32">
        <f t="shared" si="6"/>
        <v>23</v>
      </c>
    </row>
    <row r="31" spans="1:14" ht="15" x14ac:dyDescent="0.25">
      <c r="A31" s="72" t="s">
        <v>76</v>
      </c>
      <c r="B31" s="74" t="s">
        <v>71</v>
      </c>
      <c r="C31" s="28">
        <v>20.37</v>
      </c>
      <c r="D31" s="29">
        <f t="shared" si="0"/>
        <v>8</v>
      </c>
      <c r="E31" s="28">
        <v>6.2</v>
      </c>
      <c r="F31" s="29">
        <f t="shared" si="1"/>
        <v>33</v>
      </c>
      <c r="G31" s="30">
        <v>1.4</v>
      </c>
      <c r="H31" s="29">
        <f t="shared" si="2"/>
        <v>20</v>
      </c>
      <c r="I31" s="28">
        <v>13.53</v>
      </c>
      <c r="J31" s="29">
        <f t="shared" si="3"/>
        <v>14</v>
      </c>
      <c r="K31" s="28">
        <v>3.3</v>
      </c>
      <c r="L31" s="29">
        <f t="shared" si="4"/>
        <v>34</v>
      </c>
      <c r="M31" s="31">
        <f t="shared" si="5"/>
        <v>109</v>
      </c>
      <c r="N31" s="32">
        <f t="shared" si="6"/>
        <v>24</v>
      </c>
    </row>
    <row r="32" spans="1:14" ht="15" x14ac:dyDescent="0.25">
      <c r="A32" s="72" t="s">
        <v>99</v>
      </c>
      <c r="B32" s="74" t="s">
        <v>91</v>
      </c>
      <c r="C32" s="28">
        <v>23.64</v>
      </c>
      <c r="D32" s="29">
        <f t="shared" si="0"/>
        <v>18</v>
      </c>
      <c r="E32" s="28">
        <v>8.9</v>
      </c>
      <c r="F32" s="29">
        <f t="shared" si="1"/>
        <v>18</v>
      </c>
      <c r="G32" s="30">
        <v>1.28</v>
      </c>
      <c r="H32" s="29">
        <f t="shared" si="2"/>
        <v>27</v>
      </c>
      <c r="I32" s="28">
        <v>14.85</v>
      </c>
      <c r="J32" s="29">
        <f t="shared" si="3"/>
        <v>25</v>
      </c>
      <c r="K32" s="28">
        <v>4.0999999999999996</v>
      </c>
      <c r="L32" s="29">
        <f t="shared" si="4"/>
        <v>23</v>
      </c>
      <c r="M32" s="31">
        <f t="shared" si="5"/>
        <v>111</v>
      </c>
      <c r="N32" s="32">
        <f t="shared" si="6"/>
        <v>25</v>
      </c>
    </row>
    <row r="33" spans="1:14" ht="15" x14ac:dyDescent="0.25">
      <c r="A33" s="72" t="s">
        <v>102</v>
      </c>
      <c r="B33" s="74" t="s">
        <v>91</v>
      </c>
      <c r="C33" s="28">
        <v>24.78</v>
      </c>
      <c r="D33" s="29">
        <f t="shared" si="0"/>
        <v>21</v>
      </c>
      <c r="E33" s="28">
        <v>8.6999999999999993</v>
      </c>
      <c r="F33" s="29">
        <f t="shared" si="1"/>
        <v>19</v>
      </c>
      <c r="G33" s="30">
        <v>1.32</v>
      </c>
      <c r="H33" s="29">
        <f t="shared" si="2"/>
        <v>24</v>
      </c>
      <c r="I33" s="28">
        <v>15</v>
      </c>
      <c r="J33" s="29">
        <f t="shared" si="3"/>
        <v>27</v>
      </c>
      <c r="K33" s="28">
        <v>4.0999999999999996</v>
      </c>
      <c r="L33" s="29">
        <f t="shared" si="4"/>
        <v>23</v>
      </c>
      <c r="M33" s="31">
        <f t="shared" si="5"/>
        <v>114</v>
      </c>
      <c r="N33" s="32">
        <f t="shared" si="6"/>
        <v>26</v>
      </c>
    </row>
    <row r="34" spans="1:14" ht="15" x14ac:dyDescent="0.25">
      <c r="A34" s="72" t="s">
        <v>105</v>
      </c>
      <c r="B34" s="74" t="s">
        <v>91</v>
      </c>
      <c r="C34" s="28">
        <v>24.8</v>
      </c>
      <c r="D34" s="29">
        <f t="shared" si="0"/>
        <v>22</v>
      </c>
      <c r="E34" s="28">
        <v>6.8</v>
      </c>
      <c r="F34" s="29">
        <f t="shared" si="1"/>
        <v>31</v>
      </c>
      <c r="G34" s="30">
        <v>1.24</v>
      </c>
      <c r="H34" s="29">
        <f t="shared" si="2"/>
        <v>28</v>
      </c>
      <c r="I34" s="28">
        <v>14.62</v>
      </c>
      <c r="J34" s="29">
        <f t="shared" si="3"/>
        <v>20</v>
      </c>
      <c r="K34" s="28">
        <v>4.8</v>
      </c>
      <c r="L34" s="29">
        <f t="shared" si="4"/>
        <v>13</v>
      </c>
      <c r="M34" s="31">
        <f t="shared" si="5"/>
        <v>114</v>
      </c>
      <c r="N34" s="32">
        <f t="shared" si="6"/>
        <v>26</v>
      </c>
    </row>
    <row r="35" spans="1:14" ht="15" x14ac:dyDescent="0.25">
      <c r="A35" s="72" t="s">
        <v>104</v>
      </c>
      <c r="B35" s="74" t="s">
        <v>91</v>
      </c>
      <c r="C35" s="28">
        <v>27.32</v>
      </c>
      <c r="D35" s="29">
        <f t="shared" si="0"/>
        <v>29</v>
      </c>
      <c r="E35" s="28">
        <v>9.1</v>
      </c>
      <c r="F35" s="29">
        <f t="shared" si="1"/>
        <v>17</v>
      </c>
      <c r="G35" s="30">
        <v>1.31</v>
      </c>
      <c r="H35" s="29">
        <f t="shared" si="2"/>
        <v>26</v>
      </c>
      <c r="I35" s="28">
        <v>14.81</v>
      </c>
      <c r="J35" s="29">
        <f t="shared" si="3"/>
        <v>23</v>
      </c>
      <c r="K35" s="28">
        <v>4</v>
      </c>
      <c r="L35" s="29">
        <f t="shared" si="4"/>
        <v>26</v>
      </c>
      <c r="M35" s="31">
        <f t="shared" si="5"/>
        <v>121</v>
      </c>
      <c r="N35" s="32">
        <f t="shared" si="6"/>
        <v>28</v>
      </c>
    </row>
    <row r="36" spans="1:14" ht="15" x14ac:dyDescent="0.25">
      <c r="A36" s="72" t="s">
        <v>124</v>
      </c>
      <c r="B36" s="74" t="s">
        <v>107</v>
      </c>
      <c r="C36" s="28">
        <v>27.3</v>
      </c>
      <c r="D36" s="29">
        <f t="shared" si="0"/>
        <v>28</v>
      </c>
      <c r="E36" s="28">
        <v>7.5</v>
      </c>
      <c r="F36" s="29">
        <f t="shared" si="1"/>
        <v>29</v>
      </c>
      <c r="G36" s="30">
        <v>1.32</v>
      </c>
      <c r="H36" s="29">
        <f t="shared" si="2"/>
        <v>24</v>
      </c>
      <c r="I36" s="28">
        <v>15.22</v>
      </c>
      <c r="J36" s="29">
        <f t="shared" si="3"/>
        <v>28</v>
      </c>
      <c r="K36" s="28">
        <v>4.4000000000000004</v>
      </c>
      <c r="L36" s="29">
        <f t="shared" si="4"/>
        <v>17</v>
      </c>
      <c r="M36" s="31">
        <f t="shared" si="5"/>
        <v>126</v>
      </c>
      <c r="N36" s="32">
        <f t="shared" si="6"/>
        <v>29</v>
      </c>
    </row>
    <row r="37" spans="1:14" ht="15" x14ac:dyDescent="0.25">
      <c r="A37" s="72" t="s">
        <v>117</v>
      </c>
      <c r="B37" s="74" t="s">
        <v>107</v>
      </c>
      <c r="C37" s="28">
        <v>27</v>
      </c>
      <c r="D37" s="29">
        <f t="shared" si="0"/>
        <v>27</v>
      </c>
      <c r="E37" s="28">
        <v>6.5</v>
      </c>
      <c r="F37" s="29">
        <f t="shared" si="1"/>
        <v>32</v>
      </c>
      <c r="G37" s="30">
        <v>1.08</v>
      </c>
      <c r="H37" s="29">
        <f t="shared" si="2"/>
        <v>33</v>
      </c>
      <c r="I37" s="28">
        <v>16.63</v>
      </c>
      <c r="J37" s="29">
        <f t="shared" si="3"/>
        <v>31</v>
      </c>
      <c r="K37" s="28">
        <v>5.5</v>
      </c>
      <c r="L37" s="29">
        <f t="shared" si="4"/>
        <v>5</v>
      </c>
      <c r="M37" s="31">
        <f t="shared" si="5"/>
        <v>128</v>
      </c>
      <c r="N37" s="32">
        <f t="shared" si="6"/>
        <v>30</v>
      </c>
    </row>
    <row r="38" spans="1:14" ht="15" x14ac:dyDescent="0.25">
      <c r="A38" s="72" t="s">
        <v>121</v>
      </c>
      <c r="B38" s="74" t="s">
        <v>107</v>
      </c>
      <c r="C38" s="28">
        <v>32.46</v>
      </c>
      <c r="D38" s="29">
        <f t="shared" si="0"/>
        <v>32</v>
      </c>
      <c r="E38" s="28">
        <v>8.3000000000000007</v>
      </c>
      <c r="F38" s="29">
        <f t="shared" si="1"/>
        <v>23</v>
      </c>
      <c r="G38" s="30">
        <v>1.2</v>
      </c>
      <c r="H38" s="29">
        <f t="shared" si="2"/>
        <v>32</v>
      </c>
      <c r="I38" s="28">
        <v>18.09</v>
      </c>
      <c r="J38" s="29">
        <f t="shared" si="3"/>
        <v>35</v>
      </c>
      <c r="K38" s="28">
        <v>4.3</v>
      </c>
      <c r="L38" s="29">
        <f t="shared" si="4"/>
        <v>18</v>
      </c>
      <c r="M38" s="31">
        <f t="shared" si="5"/>
        <v>140</v>
      </c>
      <c r="N38" s="32">
        <f t="shared" si="6"/>
        <v>31</v>
      </c>
    </row>
    <row r="39" spans="1:14" ht="15" x14ac:dyDescent="0.25">
      <c r="A39" s="72" t="s">
        <v>100</v>
      </c>
      <c r="B39" s="74" t="s">
        <v>91</v>
      </c>
      <c r="C39" s="28">
        <v>25.69</v>
      </c>
      <c r="D39" s="29">
        <f t="shared" si="0"/>
        <v>23</v>
      </c>
      <c r="E39" s="28">
        <v>7.3</v>
      </c>
      <c r="F39" s="29">
        <f t="shared" si="1"/>
        <v>30</v>
      </c>
      <c r="G39" s="30">
        <v>1.22</v>
      </c>
      <c r="H39" s="29">
        <f t="shared" si="2"/>
        <v>31</v>
      </c>
      <c r="I39" s="28">
        <v>16</v>
      </c>
      <c r="J39" s="29">
        <f t="shared" si="3"/>
        <v>29</v>
      </c>
      <c r="K39" s="28">
        <v>3.5</v>
      </c>
      <c r="L39" s="29">
        <f t="shared" si="4"/>
        <v>31</v>
      </c>
      <c r="M39" s="31">
        <f t="shared" si="5"/>
        <v>144</v>
      </c>
      <c r="N39" s="32">
        <f t="shared" si="6"/>
        <v>32</v>
      </c>
    </row>
    <row r="40" spans="1:14" ht="15" x14ac:dyDescent="0.25">
      <c r="A40" s="72" t="s">
        <v>122</v>
      </c>
      <c r="B40" s="74" t="s">
        <v>107</v>
      </c>
      <c r="C40" s="28">
        <v>34.299999999999997</v>
      </c>
      <c r="D40" s="29">
        <f t="shared" si="0"/>
        <v>34</v>
      </c>
      <c r="E40" s="28">
        <v>8.5</v>
      </c>
      <c r="F40" s="29">
        <f t="shared" si="1"/>
        <v>21</v>
      </c>
      <c r="G40" s="30">
        <v>1.08</v>
      </c>
      <c r="H40" s="29">
        <f t="shared" si="2"/>
        <v>33</v>
      </c>
      <c r="I40" s="28">
        <v>17.100000000000001</v>
      </c>
      <c r="J40" s="29">
        <f t="shared" si="3"/>
        <v>33</v>
      </c>
      <c r="K40" s="28">
        <v>3.8</v>
      </c>
      <c r="L40" s="29">
        <f t="shared" si="4"/>
        <v>29</v>
      </c>
      <c r="M40" s="31">
        <f t="shared" si="5"/>
        <v>150</v>
      </c>
      <c r="N40" s="32">
        <f t="shared" si="6"/>
        <v>33</v>
      </c>
    </row>
    <row r="41" spans="1:14" ht="15" x14ac:dyDescent="0.25">
      <c r="A41" s="72" t="s">
        <v>115</v>
      </c>
      <c r="B41" s="74" t="s">
        <v>107</v>
      </c>
      <c r="C41" s="28">
        <v>37.659999999999997</v>
      </c>
      <c r="D41" s="29">
        <f t="shared" si="0"/>
        <v>35</v>
      </c>
      <c r="E41" s="28">
        <v>5</v>
      </c>
      <c r="F41" s="29">
        <f t="shared" si="1"/>
        <v>34</v>
      </c>
      <c r="G41" s="30">
        <v>1.24</v>
      </c>
      <c r="H41" s="29">
        <f t="shared" si="2"/>
        <v>28</v>
      </c>
      <c r="I41" s="28">
        <v>16.73</v>
      </c>
      <c r="J41" s="29">
        <f t="shared" si="3"/>
        <v>32</v>
      </c>
      <c r="K41" s="28">
        <v>3.2</v>
      </c>
      <c r="L41" s="29">
        <f t="shared" si="4"/>
        <v>35</v>
      </c>
      <c r="M41" s="31">
        <f t="shared" si="5"/>
        <v>164</v>
      </c>
      <c r="N41" s="32">
        <f t="shared" si="6"/>
        <v>34</v>
      </c>
    </row>
    <row r="42" spans="1:14" ht="15.75" thickBot="1" x14ac:dyDescent="0.3">
      <c r="A42" s="73" t="s">
        <v>233</v>
      </c>
      <c r="B42" s="77" t="s">
        <v>91</v>
      </c>
      <c r="C42" s="35">
        <v>33.799999999999997</v>
      </c>
      <c r="D42" s="36">
        <f t="shared" si="0"/>
        <v>33</v>
      </c>
      <c r="E42" s="35">
        <v>4.5999999999999996</v>
      </c>
      <c r="F42" s="36">
        <f t="shared" si="1"/>
        <v>35</v>
      </c>
      <c r="G42" s="37">
        <v>1</v>
      </c>
      <c r="H42" s="36">
        <f t="shared" si="2"/>
        <v>35</v>
      </c>
      <c r="I42" s="35">
        <v>17.54</v>
      </c>
      <c r="J42" s="36">
        <f t="shared" si="3"/>
        <v>34</v>
      </c>
      <c r="K42" s="35">
        <v>3.5</v>
      </c>
      <c r="L42" s="36">
        <f t="shared" si="4"/>
        <v>31</v>
      </c>
      <c r="M42" s="38">
        <f t="shared" si="5"/>
        <v>168</v>
      </c>
      <c r="N42" s="39">
        <f t="shared" si="6"/>
        <v>35</v>
      </c>
    </row>
  </sheetData>
  <mergeCells count="12">
    <mergeCell ref="G1:N3"/>
    <mergeCell ref="C5:D5"/>
    <mergeCell ref="E5:F5"/>
    <mergeCell ref="G5:H5"/>
    <mergeCell ref="I5:J5"/>
    <mergeCell ref="B1:D1"/>
    <mergeCell ref="K5:L5"/>
    <mergeCell ref="C6:D6"/>
    <mergeCell ref="E6:F6"/>
    <mergeCell ref="G6:H6"/>
    <mergeCell ref="I6:J6"/>
    <mergeCell ref="K6:L6"/>
  </mergeCells>
  <conditionalFormatting sqref="N17:N42 N8:N15">
    <cfRule type="cellIs" dxfId="20" priority="4" stopIfTrue="1" operator="equal">
      <formula>1</formula>
    </cfRule>
    <cfRule type="cellIs" dxfId="19" priority="5" stopIfTrue="1" operator="equal">
      <formula>2</formula>
    </cfRule>
    <cfRule type="cellIs" dxfId="18" priority="6" stopIfTrue="1" operator="equal">
      <formula>3</formula>
    </cfRule>
  </conditionalFormatting>
  <conditionalFormatting sqref="N16">
    <cfRule type="cellIs" dxfId="17" priority="1" stopIfTrue="1" operator="equal">
      <formula>1</formula>
    </cfRule>
    <cfRule type="cellIs" dxfId="16" priority="2" stopIfTrue="1" operator="equal">
      <formula>2</formula>
    </cfRule>
    <cfRule type="cellIs" dxfId="15" priority="3" stopIfTrue="1" operator="equal">
      <formula>3</formula>
    </cfRule>
  </conditionalFormatting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4"/>
  <sheetViews>
    <sheetView workbookViewId="0">
      <selection activeCell="R27" sqref="R27"/>
    </sheetView>
  </sheetViews>
  <sheetFormatPr defaultRowHeight="12.75" x14ac:dyDescent="0.2"/>
  <cols>
    <col min="1" max="1" width="22.28515625" customWidth="1"/>
    <col min="2" max="2" width="5.7109375" customWidth="1"/>
    <col min="3" max="3" width="0.28515625" customWidth="1"/>
  </cols>
  <sheetData>
    <row r="1" spans="1:15" ht="15.75" x14ac:dyDescent="0.25">
      <c r="A1" s="16" t="s">
        <v>16</v>
      </c>
      <c r="B1" s="107" t="s">
        <v>23</v>
      </c>
      <c r="C1" s="108"/>
      <c r="D1" s="108"/>
      <c r="E1" s="109"/>
      <c r="F1" s="17"/>
      <c r="G1" s="17"/>
      <c r="H1" s="94"/>
      <c r="I1" s="95"/>
      <c r="J1" s="95"/>
      <c r="K1" s="95"/>
      <c r="L1" s="95"/>
      <c r="M1" s="95"/>
      <c r="N1" s="95"/>
      <c r="O1" s="96"/>
    </row>
    <row r="2" spans="1:15" x14ac:dyDescent="0.2">
      <c r="A2" s="18" t="s">
        <v>24</v>
      </c>
      <c r="B2" s="4"/>
      <c r="C2" s="2"/>
      <c r="D2" s="2"/>
      <c r="E2" s="2"/>
      <c r="F2" s="2"/>
      <c r="G2" s="2"/>
      <c r="H2" s="97"/>
      <c r="I2" s="98"/>
      <c r="J2" s="98"/>
      <c r="K2" s="98"/>
      <c r="L2" s="98"/>
      <c r="M2" s="98"/>
      <c r="N2" s="98"/>
      <c r="O2" s="99"/>
    </row>
    <row r="3" spans="1:15" x14ac:dyDescent="0.2">
      <c r="A3" s="21">
        <v>46078</v>
      </c>
      <c r="B3" s="4"/>
      <c r="C3" s="2"/>
      <c r="D3" s="2"/>
      <c r="E3" s="2"/>
      <c r="F3" s="2"/>
      <c r="G3" s="2"/>
      <c r="H3" s="100"/>
      <c r="I3" s="101"/>
      <c r="J3" s="101"/>
      <c r="K3" s="101"/>
      <c r="L3" s="101"/>
      <c r="M3" s="101"/>
      <c r="N3" s="101"/>
      <c r="O3" s="102"/>
    </row>
    <row r="4" spans="1:15" ht="13.5" thickBot="1" x14ac:dyDescent="0.25">
      <c r="A4" s="19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0"/>
    </row>
    <row r="5" spans="1:15" x14ac:dyDescent="0.2">
      <c r="A5" s="6" t="s">
        <v>0</v>
      </c>
      <c r="B5" s="15" t="s">
        <v>15</v>
      </c>
      <c r="C5" s="55"/>
      <c r="D5" s="92" t="s">
        <v>3</v>
      </c>
      <c r="E5" s="93"/>
      <c r="F5" s="92" t="s">
        <v>11</v>
      </c>
      <c r="G5" s="93"/>
      <c r="H5" s="92" t="s">
        <v>9</v>
      </c>
      <c r="I5" s="93"/>
      <c r="J5" s="92" t="s">
        <v>13</v>
      </c>
      <c r="K5" s="93"/>
      <c r="L5" s="92" t="s">
        <v>10</v>
      </c>
      <c r="M5" s="93"/>
      <c r="N5" s="7" t="s">
        <v>4</v>
      </c>
      <c r="O5" s="8" t="s">
        <v>5</v>
      </c>
    </row>
    <row r="6" spans="1:15" x14ac:dyDescent="0.2">
      <c r="A6" s="10"/>
      <c r="B6" s="11"/>
      <c r="C6" s="11"/>
      <c r="D6" s="103" t="s">
        <v>8</v>
      </c>
      <c r="E6" s="104"/>
      <c r="F6" s="103" t="s">
        <v>7</v>
      </c>
      <c r="G6" s="104"/>
      <c r="H6" s="103" t="s">
        <v>7</v>
      </c>
      <c r="I6" s="104"/>
      <c r="J6" s="103" t="s">
        <v>8</v>
      </c>
      <c r="K6" s="104"/>
      <c r="L6" s="103" t="s">
        <v>7</v>
      </c>
      <c r="M6" s="104"/>
      <c r="N6" s="12" t="s">
        <v>2</v>
      </c>
      <c r="O6" s="13" t="s">
        <v>6</v>
      </c>
    </row>
    <row r="7" spans="1:15" x14ac:dyDescent="0.2">
      <c r="A7" s="22"/>
      <c r="B7" s="23"/>
      <c r="C7" s="23"/>
      <c r="D7" s="24" t="s">
        <v>1</v>
      </c>
      <c r="E7" s="14" t="s">
        <v>2</v>
      </c>
      <c r="F7" s="24" t="s">
        <v>1</v>
      </c>
      <c r="G7" s="14" t="s">
        <v>2</v>
      </c>
      <c r="H7" s="24" t="s">
        <v>1</v>
      </c>
      <c r="I7" s="14" t="s">
        <v>2</v>
      </c>
      <c r="J7" s="24" t="s">
        <v>1</v>
      </c>
      <c r="K7" s="14" t="s">
        <v>2</v>
      </c>
      <c r="L7" s="24" t="s">
        <v>1</v>
      </c>
      <c r="M7" s="14" t="s">
        <v>2</v>
      </c>
      <c r="N7" s="25" t="s">
        <v>12</v>
      </c>
      <c r="O7" s="26"/>
    </row>
    <row r="8" spans="1:15" ht="14.65" customHeight="1" x14ac:dyDescent="0.25">
      <c r="A8" s="69" t="s">
        <v>127</v>
      </c>
      <c r="B8" s="74" t="s">
        <v>126</v>
      </c>
      <c r="C8" s="27"/>
      <c r="D8" s="28">
        <v>18.559999999999999</v>
      </c>
      <c r="E8" s="29">
        <f t="shared" ref="E8:E24" si="0">IF(+D8,+RANK(D8,D$8:D$24,1),0)</f>
        <v>2</v>
      </c>
      <c r="F8" s="28">
        <v>11</v>
      </c>
      <c r="G8" s="29">
        <f t="shared" ref="G8:G24" si="1">IF(+F8,+RANK(F8,F$8:F$24,0),0)</f>
        <v>1</v>
      </c>
      <c r="H8" s="30">
        <v>1.54</v>
      </c>
      <c r="I8" s="29">
        <f t="shared" ref="I8:I24" si="2">IF(+H8,+RANK(H8,H$8:H$24,0),0)</f>
        <v>6</v>
      </c>
      <c r="J8" s="28">
        <v>13.11</v>
      </c>
      <c r="K8" s="29">
        <f t="shared" ref="K8:K24" si="3">IF(+J8,+RANK(J8,J$8:J$24,1),0)</f>
        <v>7</v>
      </c>
      <c r="L8" s="28">
        <v>6.1</v>
      </c>
      <c r="M8" s="29">
        <f t="shared" ref="M8:M24" si="4">IF(+L8,+RANK(L8,L$8:L$24,0),0)</f>
        <v>2</v>
      </c>
      <c r="N8" s="31">
        <f t="shared" ref="N8:N24" si="5">+IF(+AND(+E8&gt;0,+G8&gt;0,+I8&gt;0,+K8&gt;0,+M8),+E8+G8+I8+K8+M8,"nekompletní")</f>
        <v>18</v>
      </c>
      <c r="O8" s="32">
        <f t="shared" ref="O8:O24" si="6">IF(+N8&lt;&gt;"nekompletní",+RANK(N8,N$8:N$24,1),0)</f>
        <v>1</v>
      </c>
    </row>
    <row r="9" spans="1:15" ht="14.65" customHeight="1" x14ac:dyDescent="0.25">
      <c r="A9" s="70" t="s">
        <v>129</v>
      </c>
      <c r="B9" s="74" t="s">
        <v>126</v>
      </c>
      <c r="C9" s="27"/>
      <c r="D9" s="28">
        <v>17.18</v>
      </c>
      <c r="E9" s="29">
        <f t="shared" si="0"/>
        <v>1</v>
      </c>
      <c r="F9" s="28">
        <v>7.7</v>
      </c>
      <c r="G9" s="29">
        <f t="shared" si="1"/>
        <v>9</v>
      </c>
      <c r="H9" s="30">
        <v>1.7</v>
      </c>
      <c r="I9" s="29">
        <f t="shared" si="2"/>
        <v>3</v>
      </c>
      <c r="J9" s="28">
        <v>12</v>
      </c>
      <c r="K9" s="29">
        <f t="shared" si="3"/>
        <v>1</v>
      </c>
      <c r="L9" s="28">
        <v>5.3</v>
      </c>
      <c r="M9" s="29">
        <f t="shared" si="4"/>
        <v>6</v>
      </c>
      <c r="N9" s="31">
        <f t="shared" si="5"/>
        <v>20</v>
      </c>
      <c r="O9" s="32">
        <f t="shared" si="6"/>
        <v>2</v>
      </c>
    </row>
    <row r="10" spans="1:15" ht="14.65" customHeight="1" x14ac:dyDescent="0.25">
      <c r="A10" s="71" t="s">
        <v>125</v>
      </c>
      <c r="B10" s="74" t="s">
        <v>126</v>
      </c>
      <c r="C10" s="27"/>
      <c r="D10" s="28">
        <v>20.9</v>
      </c>
      <c r="E10" s="29">
        <f t="shared" si="0"/>
        <v>4</v>
      </c>
      <c r="F10" s="28">
        <v>10.6</v>
      </c>
      <c r="G10" s="29">
        <f t="shared" si="1"/>
        <v>2</v>
      </c>
      <c r="H10" s="30">
        <v>1.5</v>
      </c>
      <c r="I10" s="29">
        <f t="shared" si="2"/>
        <v>7</v>
      </c>
      <c r="J10" s="28">
        <v>13</v>
      </c>
      <c r="K10" s="29">
        <f t="shared" si="3"/>
        <v>6</v>
      </c>
      <c r="L10" s="28">
        <v>5.4</v>
      </c>
      <c r="M10" s="29">
        <f t="shared" si="4"/>
        <v>4</v>
      </c>
      <c r="N10" s="31">
        <f t="shared" si="5"/>
        <v>23</v>
      </c>
      <c r="O10" s="32">
        <f t="shared" si="6"/>
        <v>3</v>
      </c>
    </row>
    <row r="11" spans="1:15" ht="14.65" customHeight="1" x14ac:dyDescent="0.25">
      <c r="A11" s="75" t="s">
        <v>128</v>
      </c>
      <c r="B11" s="74" t="s">
        <v>126</v>
      </c>
      <c r="C11" s="27"/>
      <c r="D11" s="28">
        <v>21.57</v>
      </c>
      <c r="E11" s="29">
        <f t="shared" si="0"/>
        <v>6</v>
      </c>
      <c r="F11" s="28">
        <v>8.3000000000000007</v>
      </c>
      <c r="G11" s="29">
        <f t="shared" si="1"/>
        <v>7</v>
      </c>
      <c r="H11" s="30">
        <v>1.56</v>
      </c>
      <c r="I11" s="29">
        <f t="shared" si="2"/>
        <v>5</v>
      </c>
      <c r="J11" s="28">
        <v>12.45</v>
      </c>
      <c r="K11" s="29">
        <f t="shared" si="3"/>
        <v>3</v>
      </c>
      <c r="L11" s="28">
        <v>5.9</v>
      </c>
      <c r="M11" s="29">
        <f t="shared" si="4"/>
        <v>3</v>
      </c>
      <c r="N11" s="31">
        <f t="shared" si="5"/>
        <v>24</v>
      </c>
      <c r="O11" s="32">
        <f t="shared" si="6"/>
        <v>4</v>
      </c>
    </row>
    <row r="12" spans="1:15" ht="14.65" customHeight="1" x14ac:dyDescent="0.25">
      <c r="A12" s="72" t="s">
        <v>161</v>
      </c>
      <c r="B12" s="74" t="s">
        <v>159</v>
      </c>
      <c r="C12" s="27"/>
      <c r="D12" s="28">
        <v>21.27</v>
      </c>
      <c r="E12" s="29">
        <f t="shared" si="0"/>
        <v>5</v>
      </c>
      <c r="F12" s="28">
        <v>9.1</v>
      </c>
      <c r="G12" s="29">
        <f t="shared" si="1"/>
        <v>5</v>
      </c>
      <c r="H12" s="30">
        <v>1.78</v>
      </c>
      <c r="I12" s="29">
        <f t="shared" si="2"/>
        <v>1</v>
      </c>
      <c r="J12" s="28">
        <v>12.31</v>
      </c>
      <c r="K12" s="29">
        <f t="shared" si="3"/>
        <v>2</v>
      </c>
      <c r="L12" s="28">
        <v>4</v>
      </c>
      <c r="M12" s="29">
        <f t="shared" si="4"/>
        <v>12</v>
      </c>
      <c r="N12" s="31">
        <f t="shared" si="5"/>
        <v>25</v>
      </c>
      <c r="O12" s="32">
        <f t="shared" si="6"/>
        <v>5</v>
      </c>
    </row>
    <row r="13" spans="1:15" ht="14.65" customHeight="1" x14ac:dyDescent="0.25">
      <c r="A13" s="72" t="s">
        <v>152</v>
      </c>
      <c r="B13" s="74" t="s">
        <v>147</v>
      </c>
      <c r="C13" s="27"/>
      <c r="D13" s="28">
        <v>18.73</v>
      </c>
      <c r="E13" s="29">
        <f t="shared" si="0"/>
        <v>3</v>
      </c>
      <c r="F13" s="28">
        <v>10</v>
      </c>
      <c r="G13" s="29">
        <f t="shared" si="1"/>
        <v>3</v>
      </c>
      <c r="H13" s="30">
        <v>1.41</v>
      </c>
      <c r="I13" s="29">
        <f t="shared" si="2"/>
        <v>11</v>
      </c>
      <c r="J13" s="28">
        <v>12.99</v>
      </c>
      <c r="K13" s="29">
        <f t="shared" si="3"/>
        <v>5</v>
      </c>
      <c r="L13" s="28">
        <v>5.32</v>
      </c>
      <c r="M13" s="29">
        <f t="shared" si="4"/>
        <v>5</v>
      </c>
      <c r="N13" s="31">
        <f t="shared" si="5"/>
        <v>27</v>
      </c>
      <c r="O13" s="32">
        <f t="shared" si="6"/>
        <v>6</v>
      </c>
    </row>
    <row r="14" spans="1:15" ht="14.65" customHeight="1" x14ac:dyDescent="0.25">
      <c r="A14" s="72" t="s">
        <v>130</v>
      </c>
      <c r="B14" s="74" t="s">
        <v>126</v>
      </c>
      <c r="C14" s="27"/>
      <c r="D14" s="28">
        <v>22.49</v>
      </c>
      <c r="E14" s="29">
        <f t="shared" si="0"/>
        <v>7</v>
      </c>
      <c r="F14" s="28">
        <v>6.7</v>
      </c>
      <c r="G14" s="29">
        <f t="shared" si="1"/>
        <v>14</v>
      </c>
      <c r="H14" s="30">
        <v>1.76</v>
      </c>
      <c r="I14" s="29">
        <f t="shared" si="2"/>
        <v>2</v>
      </c>
      <c r="J14" s="28">
        <v>12.57</v>
      </c>
      <c r="K14" s="29">
        <f t="shared" si="3"/>
        <v>4</v>
      </c>
      <c r="L14" s="28">
        <v>4.5999999999999996</v>
      </c>
      <c r="M14" s="29">
        <f t="shared" si="4"/>
        <v>9</v>
      </c>
      <c r="N14" s="31">
        <f t="shared" si="5"/>
        <v>36</v>
      </c>
      <c r="O14" s="32">
        <f t="shared" si="6"/>
        <v>7</v>
      </c>
    </row>
    <row r="15" spans="1:15" ht="14.65" customHeight="1" x14ac:dyDescent="0.25">
      <c r="A15" s="72" t="s">
        <v>160</v>
      </c>
      <c r="B15" s="74" t="s">
        <v>159</v>
      </c>
      <c r="C15" s="27"/>
      <c r="D15" s="28">
        <v>24.45</v>
      </c>
      <c r="E15" s="29">
        <f t="shared" si="0"/>
        <v>9</v>
      </c>
      <c r="F15" s="28">
        <v>9</v>
      </c>
      <c r="G15" s="29">
        <f t="shared" si="1"/>
        <v>6</v>
      </c>
      <c r="H15" s="30">
        <v>1.48</v>
      </c>
      <c r="I15" s="29">
        <f t="shared" si="2"/>
        <v>9</v>
      </c>
      <c r="J15" s="28">
        <v>14.84</v>
      </c>
      <c r="K15" s="29">
        <f t="shared" si="3"/>
        <v>11</v>
      </c>
      <c r="L15" s="28">
        <v>6.5</v>
      </c>
      <c r="M15" s="29">
        <f t="shared" si="4"/>
        <v>1</v>
      </c>
      <c r="N15" s="31">
        <f t="shared" si="5"/>
        <v>36</v>
      </c>
      <c r="O15" s="32">
        <f t="shared" si="6"/>
        <v>7</v>
      </c>
    </row>
    <row r="16" spans="1:15" ht="14.65" customHeight="1" x14ac:dyDescent="0.2">
      <c r="A16" s="33" t="s">
        <v>235</v>
      </c>
      <c r="B16" s="74" t="s">
        <v>159</v>
      </c>
      <c r="C16" s="27"/>
      <c r="D16" s="28">
        <v>24.14</v>
      </c>
      <c r="E16" s="29">
        <f t="shared" si="0"/>
        <v>8</v>
      </c>
      <c r="F16" s="28">
        <v>8</v>
      </c>
      <c r="G16" s="29">
        <f t="shared" si="1"/>
        <v>8</v>
      </c>
      <c r="H16" s="30">
        <v>1.6</v>
      </c>
      <c r="I16" s="29">
        <f t="shared" si="2"/>
        <v>4</v>
      </c>
      <c r="J16" s="28">
        <v>14.04</v>
      </c>
      <c r="K16" s="29">
        <f t="shared" si="3"/>
        <v>9</v>
      </c>
      <c r="L16" s="28">
        <v>4.5999999999999996</v>
      </c>
      <c r="M16" s="29">
        <f t="shared" si="4"/>
        <v>9</v>
      </c>
      <c r="N16" s="31">
        <f t="shared" si="5"/>
        <v>38</v>
      </c>
      <c r="O16" s="32">
        <f t="shared" si="6"/>
        <v>9</v>
      </c>
    </row>
    <row r="17" spans="1:15" ht="14.65" customHeight="1" x14ac:dyDescent="0.25">
      <c r="A17" s="72" t="s">
        <v>231</v>
      </c>
      <c r="B17" s="74" t="s">
        <v>126</v>
      </c>
      <c r="C17" s="27"/>
      <c r="D17" s="28">
        <v>24.9</v>
      </c>
      <c r="E17" s="29">
        <f t="shared" si="0"/>
        <v>11</v>
      </c>
      <c r="F17" s="28">
        <v>9.1999999999999993</v>
      </c>
      <c r="G17" s="29">
        <f t="shared" si="1"/>
        <v>4</v>
      </c>
      <c r="H17" s="30">
        <v>1.42</v>
      </c>
      <c r="I17" s="29">
        <f t="shared" si="2"/>
        <v>10</v>
      </c>
      <c r="J17" s="28">
        <v>13.11</v>
      </c>
      <c r="K17" s="29">
        <f t="shared" si="3"/>
        <v>7</v>
      </c>
      <c r="L17" s="28">
        <v>4.8</v>
      </c>
      <c r="M17" s="29">
        <f t="shared" si="4"/>
        <v>8</v>
      </c>
      <c r="N17" s="31">
        <f t="shared" si="5"/>
        <v>40</v>
      </c>
      <c r="O17" s="32">
        <f t="shared" si="6"/>
        <v>10</v>
      </c>
    </row>
    <row r="18" spans="1:15" ht="14.65" customHeight="1" x14ac:dyDescent="0.25">
      <c r="A18" s="72" t="s">
        <v>163</v>
      </c>
      <c r="B18" s="74" t="s">
        <v>159</v>
      </c>
      <c r="C18" s="27"/>
      <c r="D18" s="28">
        <v>24.98</v>
      </c>
      <c r="E18" s="29">
        <f t="shared" si="0"/>
        <v>12</v>
      </c>
      <c r="F18" s="28">
        <v>6.8</v>
      </c>
      <c r="G18" s="29">
        <f t="shared" si="1"/>
        <v>13</v>
      </c>
      <c r="H18" s="30">
        <v>1.41</v>
      </c>
      <c r="I18" s="29">
        <f t="shared" si="2"/>
        <v>11</v>
      </c>
      <c r="J18" s="28">
        <v>15.61</v>
      </c>
      <c r="K18" s="29">
        <f t="shared" si="3"/>
        <v>15</v>
      </c>
      <c r="L18" s="28">
        <v>5.3</v>
      </c>
      <c r="M18" s="29">
        <f t="shared" si="4"/>
        <v>6</v>
      </c>
      <c r="N18" s="31">
        <f t="shared" si="5"/>
        <v>57</v>
      </c>
      <c r="O18" s="32">
        <f t="shared" si="6"/>
        <v>11</v>
      </c>
    </row>
    <row r="19" spans="1:15" ht="14.65" customHeight="1" x14ac:dyDescent="0.25">
      <c r="A19" s="72" t="s">
        <v>162</v>
      </c>
      <c r="B19" s="74" t="s">
        <v>159</v>
      </c>
      <c r="C19" s="27"/>
      <c r="D19" s="28">
        <v>24.73</v>
      </c>
      <c r="E19" s="29">
        <f t="shared" si="0"/>
        <v>10</v>
      </c>
      <c r="F19" s="28">
        <v>7</v>
      </c>
      <c r="G19" s="29">
        <f t="shared" si="1"/>
        <v>12</v>
      </c>
      <c r="H19" s="30">
        <v>1.3</v>
      </c>
      <c r="I19" s="29">
        <f t="shared" si="2"/>
        <v>13</v>
      </c>
      <c r="J19" s="28">
        <v>15.35</v>
      </c>
      <c r="K19" s="29">
        <f t="shared" si="3"/>
        <v>13</v>
      </c>
      <c r="L19" s="28">
        <v>4.4000000000000004</v>
      </c>
      <c r="M19" s="29">
        <f t="shared" si="4"/>
        <v>11</v>
      </c>
      <c r="N19" s="31">
        <f t="shared" si="5"/>
        <v>59</v>
      </c>
      <c r="O19" s="32">
        <f t="shared" si="6"/>
        <v>12</v>
      </c>
    </row>
    <row r="20" spans="1:15" ht="14.65" customHeight="1" x14ac:dyDescent="0.25">
      <c r="A20" s="75" t="s">
        <v>148</v>
      </c>
      <c r="B20" s="74" t="s">
        <v>147</v>
      </c>
      <c r="C20" s="27"/>
      <c r="D20" s="28">
        <v>27.59</v>
      </c>
      <c r="E20" s="29">
        <f t="shared" si="0"/>
        <v>14</v>
      </c>
      <c r="F20" s="28">
        <v>7.5</v>
      </c>
      <c r="G20" s="29">
        <f t="shared" si="1"/>
        <v>11</v>
      </c>
      <c r="H20" s="30">
        <v>1.27</v>
      </c>
      <c r="I20" s="29">
        <f t="shared" si="2"/>
        <v>15</v>
      </c>
      <c r="J20" s="28">
        <v>15.39</v>
      </c>
      <c r="K20" s="29">
        <f t="shared" si="3"/>
        <v>14</v>
      </c>
      <c r="L20" s="28">
        <v>3.7</v>
      </c>
      <c r="M20" s="29">
        <f t="shared" si="4"/>
        <v>13</v>
      </c>
      <c r="N20" s="31">
        <f t="shared" si="5"/>
        <v>67</v>
      </c>
      <c r="O20" s="32">
        <f t="shared" si="6"/>
        <v>13</v>
      </c>
    </row>
    <row r="21" spans="1:15" ht="14.65" customHeight="1" x14ac:dyDescent="0.25">
      <c r="A21" s="75" t="s">
        <v>150</v>
      </c>
      <c r="B21" s="74" t="s">
        <v>147</v>
      </c>
      <c r="C21" s="27"/>
      <c r="D21" s="28">
        <v>25.96</v>
      </c>
      <c r="E21" s="29">
        <f t="shared" si="0"/>
        <v>13</v>
      </c>
      <c r="F21" s="28">
        <v>4.7</v>
      </c>
      <c r="G21" s="29">
        <f t="shared" si="1"/>
        <v>17</v>
      </c>
      <c r="H21" s="30">
        <v>1.5</v>
      </c>
      <c r="I21" s="29">
        <f t="shared" si="2"/>
        <v>7</v>
      </c>
      <c r="J21" s="28">
        <v>16.190000000000001</v>
      </c>
      <c r="K21" s="29">
        <f t="shared" si="3"/>
        <v>16</v>
      </c>
      <c r="L21" s="28">
        <v>3.35</v>
      </c>
      <c r="M21" s="29">
        <f t="shared" si="4"/>
        <v>15</v>
      </c>
      <c r="N21" s="31">
        <f t="shared" si="5"/>
        <v>68</v>
      </c>
      <c r="O21" s="32">
        <f t="shared" si="6"/>
        <v>14</v>
      </c>
    </row>
    <row r="22" spans="1:15" ht="14.65" customHeight="1" x14ac:dyDescent="0.25">
      <c r="A22" s="72" t="s">
        <v>164</v>
      </c>
      <c r="B22" s="74" t="s">
        <v>159</v>
      </c>
      <c r="C22" s="27"/>
      <c r="D22" s="28">
        <v>28.72</v>
      </c>
      <c r="E22" s="29">
        <f t="shared" si="0"/>
        <v>16</v>
      </c>
      <c r="F22" s="28">
        <v>7.6</v>
      </c>
      <c r="G22" s="29">
        <f t="shared" si="1"/>
        <v>10</v>
      </c>
      <c r="H22" s="30">
        <v>1.26</v>
      </c>
      <c r="I22" s="29">
        <f t="shared" si="2"/>
        <v>16</v>
      </c>
      <c r="J22" s="28">
        <v>14.83</v>
      </c>
      <c r="K22" s="29">
        <f t="shared" si="3"/>
        <v>10</v>
      </c>
      <c r="L22" s="28">
        <v>3.2</v>
      </c>
      <c r="M22" s="29">
        <f t="shared" si="4"/>
        <v>16</v>
      </c>
      <c r="N22" s="31">
        <f t="shared" si="5"/>
        <v>68</v>
      </c>
      <c r="O22" s="32">
        <f t="shared" si="6"/>
        <v>14</v>
      </c>
    </row>
    <row r="23" spans="1:15" ht="14.65" customHeight="1" x14ac:dyDescent="0.25">
      <c r="A23" s="75" t="s">
        <v>149</v>
      </c>
      <c r="B23" s="74" t="s">
        <v>147</v>
      </c>
      <c r="C23" s="27"/>
      <c r="D23" s="28">
        <v>27.89</v>
      </c>
      <c r="E23" s="29">
        <f t="shared" si="0"/>
        <v>15</v>
      </c>
      <c r="F23" s="28">
        <v>5</v>
      </c>
      <c r="G23" s="29">
        <f t="shared" si="1"/>
        <v>15</v>
      </c>
      <c r="H23" s="30">
        <v>1.2</v>
      </c>
      <c r="I23" s="29">
        <f t="shared" si="2"/>
        <v>17</v>
      </c>
      <c r="J23" s="28">
        <v>15.29</v>
      </c>
      <c r="K23" s="29">
        <f t="shared" si="3"/>
        <v>12</v>
      </c>
      <c r="L23" s="28">
        <v>3.4</v>
      </c>
      <c r="M23" s="29">
        <f t="shared" si="4"/>
        <v>14</v>
      </c>
      <c r="N23" s="31">
        <f t="shared" si="5"/>
        <v>73</v>
      </c>
      <c r="O23" s="32">
        <f t="shared" si="6"/>
        <v>16</v>
      </c>
    </row>
    <row r="24" spans="1:15" ht="14.65" customHeight="1" thickBot="1" x14ac:dyDescent="0.3">
      <c r="A24" s="73" t="s">
        <v>151</v>
      </c>
      <c r="B24" s="77" t="s">
        <v>147</v>
      </c>
      <c r="C24" s="34"/>
      <c r="D24" s="35">
        <v>32.340000000000003</v>
      </c>
      <c r="E24" s="36">
        <f t="shared" si="0"/>
        <v>17</v>
      </c>
      <c r="F24" s="35">
        <v>5</v>
      </c>
      <c r="G24" s="36">
        <f t="shared" si="1"/>
        <v>15</v>
      </c>
      <c r="H24" s="37">
        <v>1.28</v>
      </c>
      <c r="I24" s="36">
        <f t="shared" si="2"/>
        <v>14</v>
      </c>
      <c r="J24" s="35">
        <v>17.64</v>
      </c>
      <c r="K24" s="36">
        <f t="shared" si="3"/>
        <v>17</v>
      </c>
      <c r="L24" s="35">
        <v>2.5</v>
      </c>
      <c r="M24" s="36">
        <f t="shared" si="4"/>
        <v>17</v>
      </c>
      <c r="N24" s="38">
        <f t="shared" si="5"/>
        <v>80</v>
      </c>
      <c r="O24" s="39">
        <f t="shared" si="6"/>
        <v>17</v>
      </c>
    </row>
  </sheetData>
  <mergeCells count="12">
    <mergeCell ref="H1:O3"/>
    <mergeCell ref="D5:E5"/>
    <mergeCell ref="F5:G5"/>
    <mergeCell ref="H5:I5"/>
    <mergeCell ref="J5:K5"/>
    <mergeCell ref="B1:E1"/>
    <mergeCell ref="L5:M5"/>
    <mergeCell ref="D6:E6"/>
    <mergeCell ref="F6:G6"/>
    <mergeCell ref="H6:I6"/>
    <mergeCell ref="J6:K6"/>
    <mergeCell ref="L6:M6"/>
  </mergeCells>
  <conditionalFormatting sqref="O8:O24">
    <cfRule type="cellIs" dxfId="14" priority="1" stopIfTrue="1" operator="equal">
      <formula>1</formula>
    </cfRule>
    <cfRule type="cellIs" dxfId="13" priority="2" stopIfTrue="1" operator="equal">
      <formula>2</formula>
    </cfRule>
    <cfRule type="cellIs" dxfId="12" priority="3" stopIfTrue="1" operator="equal">
      <formula>3</formula>
    </cfRule>
  </conditionalFormatting>
  <pageMargins left="0.7" right="0.7" top="0.78740157499999996" bottom="0.78740157499999996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9"/>
  <sheetViews>
    <sheetView showGridLines="0" workbookViewId="0">
      <selection activeCell="I8" sqref="I8"/>
    </sheetView>
  </sheetViews>
  <sheetFormatPr defaultRowHeight="12.75" x14ac:dyDescent="0.2"/>
  <cols>
    <col min="1" max="1" width="20.28515625" customWidth="1"/>
    <col min="2" max="2" width="6.140625" customWidth="1"/>
    <col min="5" max="6" width="7.7109375" customWidth="1"/>
    <col min="10" max="10" width="7.5703125" customWidth="1"/>
  </cols>
  <sheetData>
    <row r="1" spans="1:14" ht="15.75" x14ac:dyDescent="0.25">
      <c r="A1" s="16" t="s">
        <v>20</v>
      </c>
      <c r="B1" s="122" t="s">
        <v>23</v>
      </c>
      <c r="C1" s="122"/>
      <c r="D1" s="122"/>
      <c r="E1" s="47"/>
      <c r="F1" s="47"/>
      <c r="G1" s="123"/>
      <c r="H1" s="95"/>
      <c r="I1" s="95"/>
      <c r="J1" s="95"/>
      <c r="K1" s="95"/>
      <c r="L1" s="95"/>
      <c r="M1" s="95"/>
      <c r="N1" s="96"/>
    </row>
    <row r="2" spans="1:14" x14ac:dyDescent="0.2">
      <c r="A2" s="48" t="s">
        <v>24</v>
      </c>
      <c r="B2" s="44"/>
      <c r="C2" s="45"/>
      <c r="D2" s="45"/>
      <c r="E2" s="45"/>
      <c r="F2" s="45"/>
      <c r="G2" s="98"/>
      <c r="H2" s="98"/>
      <c r="I2" s="98"/>
      <c r="J2" s="98"/>
      <c r="K2" s="98"/>
      <c r="L2" s="98"/>
      <c r="M2" s="98"/>
      <c r="N2" s="99"/>
    </row>
    <row r="3" spans="1:14" x14ac:dyDescent="0.2">
      <c r="A3" s="49">
        <v>46078</v>
      </c>
      <c r="B3" s="44"/>
      <c r="C3" s="45"/>
      <c r="D3" s="45"/>
      <c r="E3" s="45"/>
      <c r="F3" s="45"/>
      <c r="G3" s="98"/>
      <c r="H3" s="98"/>
      <c r="I3" s="98"/>
      <c r="J3" s="98"/>
      <c r="K3" s="98"/>
      <c r="L3" s="98"/>
      <c r="M3" s="98"/>
      <c r="N3" s="99"/>
    </row>
    <row r="4" spans="1:14" ht="13.5" thickBot="1" x14ac:dyDescent="0.25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 x14ac:dyDescent="0.2">
      <c r="A5" s="56" t="s">
        <v>0</v>
      </c>
      <c r="B5" s="57" t="s">
        <v>15</v>
      </c>
      <c r="C5" s="112" t="s">
        <v>3</v>
      </c>
      <c r="D5" s="112"/>
      <c r="E5" s="112" t="s">
        <v>11</v>
      </c>
      <c r="F5" s="112"/>
      <c r="G5" s="112" t="s">
        <v>9</v>
      </c>
      <c r="H5" s="112"/>
      <c r="I5" s="112" t="s">
        <v>13</v>
      </c>
      <c r="J5" s="112"/>
      <c r="K5" s="112" t="s">
        <v>10</v>
      </c>
      <c r="L5" s="112"/>
      <c r="M5" s="57" t="s">
        <v>4</v>
      </c>
      <c r="N5" s="59" t="s">
        <v>5</v>
      </c>
    </row>
    <row r="6" spans="1:14" x14ac:dyDescent="0.2">
      <c r="A6" s="33"/>
      <c r="B6" s="27"/>
      <c r="C6" s="110" t="s">
        <v>8</v>
      </c>
      <c r="D6" s="111"/>
      <c r="E6" s="110" t="s">
        <v>7</v>
      </c>
      <c r="F6" s="111"/>
      <c r="G6" s="110" t="s">
        <v>7</v>
      </c>
      <c r="H6" s="111"/>
      <c r="I6" s="110" t="s">
        <v>8</v>
      </c>
      <c r="J6" s="111"/>
      <c r="K6" s="110" t="s">
        <v>7</v>
      </c>
      <c r="L6" s="111"/>
      <c r="M6" s="43" t="s">
        <v>2</v>
      </c>
      <c r="N6" s="46" t="s">
        <v>6</v>
      </c>
    </row>
    <row r="7" spans="1:14" x14ac:dyDescent="0.2">
      <c r="A7" s="91"/>
      <c r="B7" s="27"/>
      <c r="C7" s="89" t="s">
        <v>1</v>
      </c>
      <c r="D7" s="89" t="s">
        <v>2</v>
      </c>
      <c r="E7" s="89" t="s">
        <v>1</v>
      </c>
      <c r="F7" s="89" t="s">
        <v>2</v>
      </c>
      <c r="G7" s="89" t="s">
        <v>1</v>
      </c>
      <c r="H7" s="89" t="s">
        <v>2</v>
      </c>
      <c r="I7" s="89" t="s">
        <v>1</v>
      </c>
      <c r="J7" s="89" t="s">
        <v>2</v>
      </c>
      <c r="K7" s="89" t="s">
        <v>1</v>
      </c>
      <c r="L7" s="89" t="s">
        <v>2</v>
      </c>
      <c r="M7" s="90" t="s">
        <v>12</v>
      </c>
      <c r="N7" s="46"/>
    </row>
    <row r="8" spans="1:14" ht="15" customHeight="1" x14ac:dyDescent="0.25">
      <c r="A8" s="69" t="s">
        <v>135</v>
      </c>
      <c r="B8" s="74" t="s">
        <v>126</v>
      </c>
      <c r="C8" s="28">
        <v>16.53</v>
      </c>
      <c r="D8" s="29">
        <f t="shared" ref="D8:D39" si="0">IF(+C8,+RANK(C8,C$8:C$39,1),0)</f>
        <v>1</v>
      </c>
      <c r="E8" s="28">
        <v>13.2</v>
      </c>
      <c r="F8" s="29">
        <f t="shared" ref="F8:F39" si="1">IF(+E8,+RANK(E8,E$8:E$39,0),0)</f>
        <v>4</v>
      </c>
      <c r="G8" s="30">
        <v>1.8</v>
      </c>
      <c r="H8" s="29">
        <f t="shared" ref="H8:H39" si="2">IF(+G8,+RANK(G8,G$8:G$39,0),0)</f>
        <v>2</v>
      </c>
      <c r="I8" s="28">
        <v>11.65</v>
      </c>
      <c r="J8" s="29">
        <f t="shared" ref="J8:J39" si="3">IF(+I8,+RANK(I8,I$8:I$39,1),0)</f>
        <v>2</v>
      </c>
      <c r="K8" s="28">
        <v>7.1</v>
      </c>
      <c r="L8" s="29">
        <f t="shared" ref="L8:L39" si="4">IF(+K8,+RANK(K8,K$8:K$39,0),0)</f>
        <v>1</v>
      </c>
      <c r="M8" s="31">
        <f t="shared" ref="M8:M39" si="5">+IF(+AND(+D8&gt;0,+F8&gt;0,+H8&gt;0,+J8&gt;0,+L8),+D8+F8+H8+J8+L8,"nekompletní")</f>
        <v>10</v>
      </c>
      <c r="N8" s="32">
        <f t="shared" ref="N8:N39" si="6">IF(+M8&lt;&gt;"nekompletní",+RANK(M8,M$8:M$39,1),0)</f>
        <v>1</v>
      </c>
    </row>
    <row r="9" spans="1:14" ht="15" customHeight="1" x14ac:dyDescent="0.25">
      <c r="A9" s="70" t="s">
        <v>142</v>
      </c>
      <c r="B9" s="74" t="s">
        <v>126</v>
      </c>
      <c r="C9" s="28">
        <v>18.32</v>
      </c>
      <c r="D9" s="29">
        <f t="shared" si="0"/>
        <v>6</v>
      </c>
      <c r="E9" s="28">
        <v>16.600000000000001</v>
      </c>
      <c r="F9" s="29">
        <f t="shared" si="1"/>
        <v>2</v>
      </c>
      <c r="G9" s="30">
        <v>1.78</v>
      </c>
      <c r="H9" s="29">
        <f t="shared" si="2"/>
        <v>5</v>
      </c>
      <c r="I9" s="28">
        <v>11.77</v>
      </c>
      <c r="J9" s="29">
        <f t="shared" si="3"/>
        <v>4</v>
      </c>
      <c r="K9" s="28">
        <v>7.1</v>
      </c>
      <c r="L9" s="29">
        <f t="shared" si="4"/>
        <v>1</v>
      </c>
      <c r="M9" s="31">
        <f t="shared" si="5"/>
        <v>18</v>
      </c>
      <c r="N9" s="32">
        <f t="shared" si="6"/>
        <v>2</v>
      </c>
    </row>
    <row r="10" spans="1:14" ht="15" customHeight="1" x14ac:dyDescent="0.25">
      <c r="A10" s="71" t="s">
        <v>140</v>
      </c>
      <c r="B10" s="74" t="s">
        <v>126</v>
      </c>
      <c r="C10" s="28">
        <v>17.88</v>
      </c>
      <c r="D10" s="29">
        <f t="shared" si="0"/>
        <v>4</v>
      </c>
      <c r="E10" s="28">
        <v>13.2</v>
      </c>
      <c r="F10" s="29">
        <f t="shared" si="1"/>
        <v>4</v>
      </c>
      <c r="G10" s="30">
        <v>1.9</v>
      </c>
      <c r="H10" s="29">
        <f t="shared" si="2"/>
        <v>1</v>
      </c>
      <c r="I10" s="28">
        <v>12.32</v>
      </c>
      <c r="J10" s="29">
        <f t="shared" si="3"/>
        <v>6</v>
      </c>
      <c r="K10" s="28">
        <v>6.4</v>
      </c>
      <c r="L10" s="29">
        <f t="shared" si="4"/>
        <v>5</v>
      </c>
      <c r="M10" s="31">
        <f t="shared" si="5"/>
        <v>20</v>
      </c>
      <c r="N10" s="32">
        <f t="shared" si="6"/>
        <v>3</v>
      </c>
    </row>
    <row r="11" spans="1:14" ht="15" customHeight="1" x14ac:dyDescent="0.25">
      <c r="A11" s="72" t="s">
        <v>134</v>
      </c>
      <c r="B11" s="74" t="s">
        <v>126</v>
      </c>
      <c r="C11" s="28">
        <v>20.16</v>
      </c>
      <c r="D11" s="29">
        <f t="shared" si="0"/>
        <v>8</v>
      </c>
      <c r="E11" s="28">
        <v>9.4</v>
      </c>
      <c r="F11" s="29">
        <f t="shared" si="1"/>
        <v>19</v>
      </c>
      <c r="G11" s="30">
        <v>1.79</v>
      </c>
      <c r="H11" s="29">
        <f t="shared" si="2"/>
        <v>4</v>
      </c>
      <c r="I11" s="28">
        <v>11.39</v>
      </c>
      <c r="J11" s="29">
        <f t="shared" si="3"/>
        <v>1</v>
      </c>
      <c r="K11" s="28">
        <v>6.7</v>
      </c>
      <c r="L11" s="29">
        <f t="shared" si="4"/>
        <v>4</v>
      </c>
      <c r="M11" s="31">
        <f t="shared" si="5"/>
        <v>36</v>
      </c>
      <c r="N11" s="32">
        <f t="shared" si="6"/>
        <v>4</v>
      </c>
    </row>
    <row r="12" spans="1:14" ht="15" customHeight="1" x14ac:dyDescent="0.25">
      <c r="A12" s="72" t="s">
        <v>143</v>
      </c>
      <c r="B12" s="74" t="s">
        <v>126</v>
      </c>
      <c r="C12" s="28">
        <v>17.75</v>
      </c>
      <c r="D12" s="29">
        <f t="shared" si="0"/>
        <v>3</v>
      </c>
      <c r="E12" s="28">
        <v>11.3</v>
      </c>
      <c r="F12" s="29">
        <f t="shared" si="1"/>
        <v>10</v>
      </c>
      <c r="G12" s="30">
        <v>1.53</v>
      </c>
      <c r="H12" s="29">
        <f t="shared" si="2"/>
        <v>18</v>
      </c>
      <c r="I12" s="28">
        <v>11.7</v>
      </c>
      <c r="J12" s="29">
        <f t="shared" si="3"/>
        <v>3</v>
      </c>
      <c r="K12" s="28">
        <v>6.8</v>
      </c>
      <c r="L12" s="29">
        <f t="shared" si="4"/>
        <v>3</v>
      </c>
      <c r="M12" s="31">
        <f t="shared" si="5"/>
        <v>37</v>
      </c>
      <c r="N12" s="32">
        <f t="shared" si="6"/>
        <v>5</v>
      </c>
    </row>
    <row r="13" spans="1:14" ht="15" customHeight="1" x14ac:dyDescent="0.25">
      <c r="A13" s="72" t="s">
        <v>144</v>
      </c>
      <c r="B13" s="74" t="s">
        <v>126</v>
      </c>
      <c r="C13" s="28">
        <v>16.96</v>
      </c>
      <c r="D13" s="29">
        <f t="shared" si="0"/>
        <v>2</v>
      </c>
      <c r="E13" s="28">
        <v>12.2</v>
      </c>
      <c r="F13" s="29">
        <f t="shared" si="1"/>
        <v>6</v>
      </c>
      <c r="G13" s="30">
        <v>1.66</v>
      </c>
      <c r="H13" s="29">
        <f t="shared" si="2"/>
        <v>9</v>
      </c>
      <c r="I13" s="28">
        <v>13</v>
      </c>
      <c r="J13" s="29">
        <f t="shared" si="3"/>
        <v>10</v>
      </c>
      <c r="K13" s="28">
        <v>5.2</v>
      </c>
      <c r="L13" s="29">
        <f t="shared" si="4"/>
        <v>19</v>
      </c>
      <c r="M13" s="31">
        <f t="shared" si="5"/>
        <v>46</v>
      </c>
      <c r="N13" s="32">
        <f t="shared" si="6"/>
        <v>6</v>
      </c>
    </row>
    <row r="14" spans="1:14" ht="15" customHeight="1" x14ac:dyDescent="0.25">
      <c r="A14" s="72" t="s">
        <v>169</v>
      </c>
      <c r="B14" s="74" t="s">
        <v>159</v>
      </c>
      <c r="C14" s="28">
        <v>21.07</v>
      </c>
      <c r="D14" s="29">
        <f t="shared" si="0"/>
        <v>14</v>
      </c>
      <c r="E14" s="28">
        <v>10.6</v>
      </c>
      <c r="F14" s="29">
        <f t="shared" si="1"/>
        <v>13</v>
      </c>
      <c r="G14" s="30">
        <v>1.65</v>
      </c>
      <c r="H14" s="29">
        <f t="shared" si="2"/>
        <v>10</v>
      </c>
      <c r="I14" s="28">
        <v>12.97</v>
      </c>
      <c r="J14" s="29">
        <f t="shared" si="3"/>
        <v>9</v>
      </c>
      <c r="K14" s="28">
        <v>6</v>
      </c>
      <c r="L14" s="29">
        <f t="shared" si="4"/>
        <v>6</v>
      </c>
      <c r="M14" s="31">
        <f t="shared" si="5"/>
        <v>52</v>
      </c>
      <c r="N14" s="32">
        <f t="shared" si="6"/>
        <v>7</v>
      </c>
    </row>
    <row r="15" spans="1:14" ht="15" customHeight="1" x14ac:dyDescent="0.25">
      <c r="A15" s="72" t="s">
        <v>141</v>
      </c>
      <c r="B15" s="74" t="s">
        <v>126</v>
      </c>
      <c r="C15" s="28">
        <v>20.75</v>
      </c>
      <c r="D15" s="29">
        <f t="shared" si="0"/>
        <v>12</v>
      </c>
      <c r="E15" s="28">
        <v>11.1</v>
      </c>
      <c r="F15" s="29">
        <f t="shared" si="1"/>
        <v>11</v>
      </c>
      <c r="G15" s="30">
        <v>1.68</v>
      </c>
      <c r="H15" s="29">
        <f t="shared" si="2"/>
        <v>7</v>
      </c>
      <c r="I15" s="28">
        <v>13.6</v>
      </c>
      <c r="J15" s="29">
        <f t="shared" si="3"/>
        <v>17</v>
      </c>
      <c r="K15" s="28">
        <v>6</v>
      </c>
      <c r="L15" s="29">
        <f t="shared" si="4"/>
        <v>6</v>
      </c>
      <c r="M15" s="31">
        <f t="shared" si="5"/>
        <v>53</v>
      </c>
      <c r="N15" s="32">
        <f t="shared" si="6"/>
        <v>8</v>
      </c>
    </row>
    <row r="16" spans="1:14" ht="15" customHeight="1" x14ac:dyDescent="0.25">
      <c r="A16" s="72" t="s">
        <v>137</v>
      </c>
      <c r="B16" s="74" t="s">
        <v>126</v>
      </c>
      <c r="C16" s="28">
        <v>20.75</v>
      </c>
      <c r="D16" s="29">
        <f t="shared" si="0"/>
        <v>12</v>
      </c>
      <c r="E16" s="28">
        <v>8.1999999999999993</v>
      </c>
      <c r="F16" s="29">
        <f t="shared" si="1"/>
        <v>27</v>
      </c>
      <c r="G16" s="30">
        <v>1.68</v>
      </c>
      <c r="H16" s="29">
        <f t="shared" si="2"/>
        <v>7</v>
      </c>
      <c r="I16" s="28">
        <v>12.6</v>
      </c>
      <c r="J16" s="29">
        <f t="shared" si="3"/>
        <v>7</v>
      </c>
      <c r="K16" s="28">
        <v>5.6</v>
      </c>
      <c r="L16" s="29">
        <f t="shared" si="4"/>
        <v>10</v>
      </c>
      <c r="M16" s="31">
        <f t="shared" si="5"/>
        <v>63</v>
      </c>
      <c r="N16" s="32">
        <f t="shared" si="6"/>
        <v>9</v>
      </c>
    </row>
    <row r="17" spans="1:14" ht="15" customHeight="1" x14ac:dyDescent="0.25">
      <c r="A17" s="72" t="s">
        <v>136</v>
      </c>
      <c r="B17" s="74" t="s">
        <v>126</v>
      </c>
      <c r="C17" s="28">
        <v>20.32</v>
      </c>
      <c r="D17" s="29">
        <f t="shared" si="0"/>
        <v>9</v>
      </c>
      <c r="E17" s="28">
        <v>8.8000000000000007</v>
      </c>
      <c r="F17" s="29">
        <f t="shared" si="1"/>
        <v>23</v>
      </c>
      <c r="G17" s="30">
        <v>1.59</v>
      </c>
      <c r="H17" s="29">
        <f t="shared" si="2"/>
        <v>14</v>
      </c>
      <c r="I17" s="28">
        <v>13.01</v>
      </c>
      <c r="J17" s="29">
        <f t="shared" si="3"/>
        <v>11</v>
      </c>
      <c r="K17" s="28">
        <v>5.8</v>
      </c>
      <c r="L17" s="29">
        <f t="shared" si="4"/>
        <v>8</v>
      </c>
      <c r="M17" s="31">
        <f t="shared" si="5"/>
        <v>65</v>
      </c>
      <c r="N17" s="32">
        <f t="shared" si="6"/>
        <v>10</v>
      </c>
    </row>
    <row r="18" spans="1:14" ht="15" customHeight="1" x14ac:dyDescent="0.25">
      <c r="A18" s="72" t="s">
        <v>139</v>
      </c>
      <c r="B18" s="74" t="s">
        <v>126</v>
      </c>
      <c r="C18" s="28">
        <v>20.57</v>
      </c>
      <c r="D18" s="29">
        <f t="shared" si="0"/>
        <v>10</v>
      </c>
      <c r="E18" s="28">
        <v>11</v>
      </c>
      <c r="F18" s="29">
        <f t="shared" si="1"/>
        <v>12</v>
      </c>
      <c r="G18" s="30">
        <v>1.55</v>
      </c>
      <c r="H18" s="29">
        <f t="shared" si="2"/>
        <v>16</v>
      </c>
      <c r="I18" s="28">
        <v>13.32</v>
      </c>
      <c r="J18" s="29">
        <f t="shared" si="3"/>
        <v>16</v>
      </c>
      <c r="K18" s="28">
        <v>5.5</v>
      </c>
      <c r="L18" s="29">
        <f t="shared" si="4"/>
        <v>12</v>
      </c>
      <c r="M18" s="31">
        <f t="shared" si="5"/>
        <v>66</v>
      </c>
      <c r="N18" s="32">
        <f t="shared" si="6"/>
        <v>11</v>
      </c>
    </row>
    <row r="19" spans="1:14" ht="15" customHeight="1" x14ac:dyDescent="0.25">
      <c r="A19" s="75" t="s">
        <v>133</v>
      </c>
      <c r="B19" s="74" t="s">
        <v>126</v>
      </c>
      <c r="C19" s="28">
        <v>18.100000000000001</v>
      </c>
      <c r="D19" s="29">
        <f t="shared" si="0"/>
        <v>5</v>
      </c>
      <c r="E19" s="28">
        <v>9.1</v>
      </c>
      <c r="F19" s="29">
        <f t="shared" si="1"/>
        <v>20</v>
      </c>
      <c r="G19" s="30">
        <v>1.64</v>
      </c>
      <c r="H19" s="29">
        <f t="shared" si="2"/>
        <v>11</v>
      </c>
      <c r="I19" s="28">
        <v>13.13</v>
      </c>
      <c r="J19" s="29">
        <f t="shared" si="3"/>
        <v>12</v>
      </c>
      <c r="K19" s="28">
        <v>5.0999999999999996</v>
      </c>
      <c r="L19" s="29">
        <f t="shared" si="4"/>
        <v>20</v>
      </c>
      <c r="M19" s="31">
        <f t="shared" si="5"/>
        <v>68</v>
      </c>
      <c r="N19" s="32">
        <f t="shared" si="6"/>
        <v>12</v>
      </c>
    </row>
    <row r="20" spans="1:14" ht="15" customHeight="1" x14ac:dyDescent="0.25">
      <c r="A20" s="75" t="s">
        <v>131</v>
      </c>
      <c r="B20" s="74" t="s">
        <v>126</v>
      </c>
      <c r="C20" s="28">
        <v>22.1</v>
      </c>
      <c r="D20" s="29">
        <f t="shared" si="0"/>
        <v>18</v>
      </c>
      <c r="E20" s="28">
        <v>18.600000000000001</v>
      </c>
      <c r="F20" s="29">
        <f t="shared" si="1"/>
        <v>1</v>
      </c>
      <c r="G20" s="30">
        <v>1.54</v>
      </c>
      <c r="H20" s="29">
        <f t="shared" si="2"/>
        <v>17</v>
      </c>
      <c r="I20" s="28">
        <v>12.9</v>
      </c>
      <c r="J20" s="29">
        <f t="shared" si="3"/>
        <v>8</v>
      </c>
      <c r="K20" s="28">
        <v>4</v>
      </c>
      <c r="L20" s="29">
        <f t="shared" si="4"/>
        <v>29</v>
      </c>
      <c r="M20" s="31">
        <f t="shared" si="5"/>
        <v>73</v>
      </c>
      <c r="N20" s="32">
        <f t="shared" si="6"/>
        <v>13</v>
      </c>
    </row>
    <row r="21" spans="1:14" ht="15" customHeight="1" x14ac:dyDescent="0.25">
      <c r="A21" s="75" t="s">
        <v>132</v>
      </c>
      <c r="B21" s="74" t="s">
        <v>126</v>
      </c>
      <c r="C21" s="28">
        <v>21.69</v>
      </c>
      <c r="D21" s="29">
        <f t="shared" si="0"/>
        <v>15</v>
      </c>
      <c r="E21" s="28">
        <v>9.6</v>
      </c>
      <c r="F21" s="29">
        <f t="shared" si="1"/>
        <v>18</v>
      </c>
      <c r="G21" s="30">
        <v>1.51</v>
      </c>
      <c r="H21" s="29">
        <f t="shared" si="2"/>
        <v>19</v>
      </c>
      <c r="I21" s="28">
        <v>12.22</v>
      </c>
      <c r="J21" s="29">
        <f t="shared" si="3"/>
        <v>5</v>
      </c>
      <c r="K21" s="28">
        <v>5.3</v>
      </c>
      <c r="L21" s="29">
        <f t="shared" si="4"/>
        <v>17</v>
      </c>
      <c r="M21" s="31">
        <f t="shared" si="5"/>
        <v>74</v>
      </c>
      <c r="N21" s="32">
        <f t="shared" si="6"/>
        <v>14</v>
      </c>
    </row>
    <row r="22" spans="1:14" ht="15" customHeight="1" x14ac:dyDescent="0.25">
      <c r="A22" s="75" t="s">
        <v>171</v>
      </c>
      <c r="B22" s="74" t="s">
        <v>159</v>
      </c>
      <c r="C22" s="28">
        <v>20.65</v>
      </c>
      <c r="D22" s="29">
        <f t="shared" si="0"/>
        <v>11</v>
      </c>
      <c r="E22" s="28">
        <v>11.9</v>
      </c>
      <c r="F22" s="29">
        <f t="shared" si="1"/>
        <v>8</v>
      </c>
      <c r="G22" s="30">
        <v>1.5</v>
      </c>
      <c r="H22" s="29">
        <f t="shared" si="2"/>
        <v>20</v>
      </c>
      <c r="I22" s="28">
        <v>13.6</v>
      </c>
      <c r="J22" s="29">
        <f t="shared" si="3"/>
        <v>17</v>
      </c>
      <c r="K22" s="28">
        <v>5</v>
      </c>
      <c r="L22" s="29">
        <f t="shared" si="4"/>
        <v>21</v>
      </c>
      <c r="M22" s="31">
        <f t="shared" si="5"/>
        <v>77</v>
      </c>
      <c r="N22" s="32">
        <f t="shared" si="6"/>
        <v>15</v>
      </c>
    </row>
    <row r="23" spans="1:14" ht="15" customHeight="1" x14ac:dyDescent="0.25">
      <c r="A23" s="72" t="s">
        <v>172</v>
      </c>
      <c r="B23" s="74" t="s">
        <v>159</v>
      </c>
      <c r="C23" s="28">
        <v>20.09</v>
      </c>
      <c r="D23" s="29">
        <f t="shared" si="0"/>
        <v>7</v>
      </c>
      <c r="E23" s="28">
        <v>10</v>
      </c>
      <c r="F23" s="29">
        <f t="shared" si="1"/>
        <v>16</v>
      </c>
      <c r="G23" s="30">
        <v>1.42</v>
      </c>
      <c r="H23" s="29">
        <f t="shared" si="2"/>
        <v>26</v>
      </c>
      <c r="I23" s="28">
        <v>13.75</v>
      </c>
      <c r="J23" s="29">
        <f t="shared" si="3"/>
        <v>19</v>
      </c>
      <c r="K23" s="28">
        <v>5.3</v>
      </c>
      <c r="L23" s="29">
        <f t="shared" si="4"/>
        <v>17</v>
      </c>
      <c r="M23" s="31">
        <f t="shared" si="5"/>
        <v>85</v>
      </c>
      <c r="N23" s="32">
        <f t="shared" si="6"/>
        <v>16</v>
      </c>
    </row>
    <row r="24" spans="1:14" ht="15" customHeight="1" x14ac:dyDescent="0.25">
      <c r="A24" s="72" t="s">
        <v>170</v>
      </c>
      <c r="B24" s="74" t="s">
        <v>159</v>
      </c>
      <c r="C24" s="28">
        <v>26.8</v>
      </c>
      <c r="D24" s="29">
        <f t="shared" si="0"/>
        <v>31</v>
      </c>
      <c r="E24" s="28">
        <v>15.7</v>
      </c>
      <c r="F24" s="29">
        <f t="shared" si="1"/>
        <v>3</v>
      </c>
      <c r="G24" s="30">
        <v>1.49</v>
      </c>
      <c r="H24" s="29">
        <f t="shared" si="2"/>
        <v>21</v>
      </c>
      <c r="I24" s="28">
        <v>14.11</v>
      </c>
      <c r="J24" s="29">
        <f t="shared" si="3"/>
        <v>21</v>
      </c>
      <c r="K24" s="28">
        <v>5.5</v>
      </c>
      <c r="L24" s="29">
        <f t="shared" si="4"/>
        <v>12</v>
      </c>
      <c r="M24" s="31">
        <f t="shared" si="5"/>
        <v>88</v>
      </c>
      <c r="N24" s="32">
        <f t="shared" si="6"/>
        <v>17</v>
      </c>
    </row>
    <row r="25" spans="1:14" ht="15" customHeight="1" x14ac:dyDescent="0.25">
      <c r="A25" s="75" t="s">
        <v>145</v>
      </c>
      <c r="B25" s="74" t="s">
        <v>126</v>
      </c>
      <c r="C25" s="28">
        <v>24.17</v>
      </c>
      <c r="D25" s="29">
        <f t="shared" si="0"/>
        <v>21</v>
      </c>
      <c r="E25" s="28">
        <v>9.9</v>
      </c>
      <c r="F25" s="29">
        <f t="shared" si="1"/>
        <v>17</v>
      </c>
      <c r="G25" s="30">
        <v>1.63</v>
      </c>
      <c r="H25" s="29">
        <f t="shared" si="2"/>
        <v>12</v>
      </c>
      <c r="I25" s="28">
        <v>13.18</v>
      </c>
      <c r="J25" s="29">
        <f t="shared" si="3"/>
        <v>13</v>
      </c>
      <c r="K25" s="28">
        <v>4.5999999999999996</v>
      </c>
      <c r="L25" s="29">
        <f t="shared" si="4"/>
        <v>26</v>
      </c>
      <c r="M25" s="31">
        <f t="shared" si="5"/>
        <v>89</v>
      </c>
      <c r="N25" s="32">
        <f t="shared" si="6"/>
        <v>18</v>
      </c>
    </row>
    <row r="26" spans="1:14" ht="15" customHeight="1" x14ac:dyDescent="0.25">
      <c r="A26" s="72" t="s">
        <v>154</v>
      </c>
      <c r="B26" s="74" t="s">
        <v>147</v>
      </c>
      <c r="C26" s="28">
        <v>24.97</v>
      </c>
      <c r="D26" s="29">
        <f t="shared" si="0"/>
        <v>25</v>
      </c>
      <c r="E26" s="28">
        <v>10.5</v>
      </c>
      <c r="F26" s="29">
        <f t="shared" si="1"/>
        <v>14</v>
      </c>
      <c r="G26" s="30">
        <v>1.72</v>
      </c>
      <c r="H26" s="29">
        <f t="shared" si="2"/>
        <v>6</v>
      </c>
      <c r="I26" s="28">
        <v>14.29</v>
      </c>
      <c r="J26" s="29">
        <f t="shared" si="3"/>
        <v>22</v>
      </c>
      <c r="K26" s="28">
        <v>4.7</v>
      </c>
      <c r="L26" s="29">
        <f t="shared" si="4"/>
        <v>24</v>
      </c>
      <c r="M26" s="31">
        <f t="shared" si="5"/>
        <v>91</v>
      </c>
      <c r="N26" s="32">
        <f t="shared" si="6"/>
        <v>19</v>
      </c>
    </row>
    <row r="27" spans="1:14" ht="15" customHeight="1" x14ac:dyDescent="0.25">
      <c r="A27" s="72" t="s">
        <v>168</v>
      </c>
      <c r="B27" s="74" t="s">
        <v>159</v>
      </c>
      <c r="C27" s="28">
        <v>24.29</v>
      </c>
      <c r="D27" s="29">
        <f t="shared" si="0"/>
        <v>22</v>
      </c>
      <c r="E27" s="28">
        <v>12</v>
      </c>
      <c r="F27" s="29">
        <f t="shared" si="1"/>
        <v>7</v>
      </c>
      <c r="G27" s="30">
        <v>1.2</v>
      </c>
      <c r="H27" s="29">
        <f t="shared" si="2"/>
        <v>29</v>
      </c>
      <c r="I27" s="28">
        <v>14.83</v>
      </c>
      <c r="J27" s="29">
        <f t="shared" si="3"/>
        <v>25</v>
      </c>
      <c r="K27" s="28">
        <v>5.8</v>
      </c>
      <c r="L27" s="29">
        <f t="shared" si="4"/>
        <v>8</v>
      </c>
      <c r="M27" s="31">
        <f t="shared" si="5"/>
        <v>91</v>
      </c>
      <c r="N27" s="32">
        <f t="shared" si="6"/>
        <v>19</v>
      </c>
    </row>
    <row r="28" spans="1:14" ht="15" customHeight="1" x14ac:dyDescent="0.25">
      <c r="A28" s="72" t="s">
        <v>158</v>
      </c>
      <c r="B28" s="74" t="s">
        <v>147</v>
      </c>
      <c r="C28" s="28">
        <v>25.96</v>
      </c>
      <c r="D28" s="29">
        <f t="shared" si="0"/>
        <v>28</v>
      </c>
      <c r="E28" s="28">
        <v>11.7</v>
      </c>
      <c r="F28" s="29">
        <f t="shared" si="1"/>
        <v>9</v>
      </c>
      <c r="G28" s="30">
        <v>1.48</v>
      </c>
      <c r="H28" s="29">
        <f t="shared" si="2"/>
        <v>22</v>
      </c>
      <c r="I28" s="28">
        <v>15.82</v>
      </c>
      <c r="J28" s="29">
        <f t="shared" si="3"/>
        <v>28</v>
      </c>
      <c r="K28" s="28">
        <v>5.6</v>
      </c>
      <c r="L28" s="29">
        <f t="shared" si="4"/>
        <v>10</v>
      </c>
      <c r="M28" s="31">
        <f t="shared" si="5"/>
        <v>97</v>
      </c>
      <c r="N28" s="32">
        <f t="shared" si="6"/>
        <v>21</v>
      </c>
    </row>
    <row r="29" spans="1:14" ht="15" customHeight="1" x14ac:dyDescent="0.25">
      <c r="A29" s="72" t="s">
        <v>165</v>
      </c>
      <c r="B29" s="74" t="s">
        <v>159</v>
      </c>
      <c r="C29" s="28">
        <v>25.65</v>
      </c>
      <c r="D29" s="29">
        <f t="shared" si="0"/>
        <v>27</v>
      </c>
      <c r="E29" s="28">
        <v>8.5</v>
      </c>
      <c r="F29" s="29">
        <f t="shared" si="1"/>
        <v>24</v>
      </c>
      <c r="G29" s="30">
        <v>1.45</v>
      </c>
      <c r="H29" s="29">
        <f t="shared" si="2"/>
        <v>23</v>
      </c>
      <c r="I29" s="28">
        <v>13.2</v>
      </c>
      <c r="J29" s="29">
        <f t="shared" si="3"/>
        <v>14</v>
      </c>
      <c r="K29" s="28">
        <v>5.5</v>
      </c>
      <c r="L29" s="29">
        <f t="shared" si="4"/>
        <v>12</v>
      </c>
      <c r="M29" s="31">
        <f t="shared" si="5"/>
        <v>100</v>
      </c>
      <c r="N29" s="32">
        <f t="shared" si="6"/>
        <v>22</v>
      </c>
    </row>
    <row r="30" spans="1:14" ht="15" x14ac:dyDescent="0.25">
      <c r="A30" s="72" t="s">
        <v>153</v>
      </c>
      <c r="B30" s="74" t="s">
        <v>147</v>
      </c>
      <c r="C30" s="28">
        <v>21.92</v>
      </c>
      <c r="D30" s="29">
        <f t="shared" si="0"/>
        <v>17</v>
      </c>
      <c r="E30" s="28">
        <v>8</v>
      </c>
      <c r="F30" s="29">
        <f t="shared" si="1"/>
        <v>28</v>
      </c>
      <c r="G30" s="30">
        <v>1.8</v>
      </c>
      <c r="H30" s="29">
        <f t="shared" si="2"/>
        <v>2</v>
      </c>
      <c r="I30" s="28">
        <v>14.41</v>
      </c>
      <c r="J30" s="29">
        <f t="shared" si="3"/>
        <v>23</v>
      </c>
      <c r="K30" s="28">
        <v>3.83</v>
      </c>
      <c r="L30" s="29">
        <f t="shared" si="4"/>
        <v>31</v>
      </c>
      <c r="M30" s="31">
        <f t="shared" si="5"/>
        <v>101</v>
      </c>
      <c r="N30" s="32">
        <f t="shared" si="6"/>
        <v>23</v>
      </c>
    </row>
    <row r="31" spans="1:14" ht="15" x14ac:dyDescent="0.25">
      <c r="A31" s="72" t="s">
        <v>146</v>
      </c>
      <c r="B31" s="74" t="s">
        <v>126</v>
      </c>
      <c r="C31" s="28">
        <v>24.63</v>
      </c>
      <c r="D31" s="29">
        <f t="shared" si="0"/>
        <v>24</v>
      </c>
      <c r="E31" s="28">
        <v>9.1</v>
      </c>
      <c r="F31" s="29">
        <f t="shared" si="1"/>
        <v>20</v>
      </c>
      <c r="G31" s="30">
        <v>1.43</v>
      </c>
      <c r="H31" s="29">
        <f t="shared" si="2"/>
        <v>24</v>
      </c>
      <c r="I31" s="28">
        <v>14.01</v>
      </c>
      <c r="J31" s="29">
        <f t="shared" si="3"/>
        <v>20</v>
      </c>
      <c r="K31" s="28">
        <v>5.4</v>
      </c>
      <c r="L31" s="29">
        <f t="shared" si="4"/>
        <v>15</v>
      </c>
      <c r="M31" s="31">
        <f t="shared" si="5"/>
        <v>103</v>
      </c>
      <c r="N31" s="32">
        <f t="shared" si="6"/>
        <v>24</v>
      </c>
    </row>
    <row r="32" spans="1:14" ht="15" x14ac:dyDescent="0.25">
      <c r="A32" s="72" t="s">
        <v>166</v>
      </c>
      <c r="B32" s="74" t="s">
        <v>159</v>
      </c>
      <c r="C32" s="28">
        <v>21.86</v>
      </c>
      <c r="D32" s="29">
        <f t="shared" si="0"/>
        <v>16</v>
      </c>
      <c r="E32" s="28">
        <v>6.7</v>
      </c>
      <c r="F32" s="29">
        <f t="shared" si="1"/>
        <v>31</v>
      </c>
      <c r="G32" s="30">
        <v>1.57</v>
      </c>
      <c r="H32" s="29">
        <f t="shared" si="2"/>
        <v>15</v>
      </c>
      <c r="I32" s="28">
        <v>14.55</v>
      </c>
      <c r="J32" s="29">
        <f t="shared" si="3"/>
        <v>24</v>
      </c>
      <c r="K32" s="28">
        <v>5</v>
      </c>
      <c r="L32" s="29">
        <f t="shared" si="4"/>
        <v>21</v>
      </c>
      <c r="M32" s="31">
        <f t="shared" si="5"/>
        <v>107</v>
      </c>
      <c r="N32" s="32">
        <f t="shared" si="6"/>
        <v>25</v>
      </c>
    </row>
    <row r="33" spans="1:14" ht="15" x14ac:dyDescent="0.25">
      <c r="A33" s="72" t="s">
        <v>138</v>
      </c>
      <c r="B33" s="74" t="s">
        <v>126</v>
      </c>
      <c r="C33" s="28">
        <v>22.15</v>
      </c>
      <c r="D33" s="29">
        <f t="shared" si="0"/>
        <v>19</v>
      </c>
      <c r="E33" s="28">
        <v>8.5</v>
      </c>
      <c r="F33" s="29">
        <f t="shared" si="1"/>
        <v>24</v>
      </c>
      <c r="G33" s="30">
        <v>1.43</v>
      </c>
      <c r="H33" s="29">
        <f t="shared" si="2"/>
        <v>24</v>
      </c>
      <c r="I33" s="28">
        <v>13.29</v>
      </c>
      <c r="J33" s="29">
        <f t="shared" si="3"/>
        <v>15</v>
      </c>
      <c r="K33" s="28">
        <v>4.5999999999999996</v>
      </c>
      <c r="L33" s="29">
        <f t="shared" si="4"/>
        <v>26</v>
      </c>
      <c r="M33" s="31">
        <f t="shared" si="5"/>
        <v>108</v>
      </c>
      <c r="N33" s="32">
        <f t="shared" si="6"/>
        <v>26</v>
      </c>
    </row>
    <row r="34" spans="1:14" ht="15" x14ac:dyDescent="0.25">
      <c r="A34" s="72" t="s">
        <v>155</v>
      </c>
      <c r="B34" s="74" t="s">
        <v>147</v>
      </c>
      <c r="C34" s="28">
        <v>24.51</v>
      </c>
      <c r="D34" s="29">
        <f t="shared" si="0"/>
        <v>23</v>
      </c>
      <c r="E34" s="28">
        <v>9</v>
      </c>
      <c r="F34" s="29">
        <f t="shared" si="1"/>
        <v>22</v>
      </c>
      <c r="G34" s="30">
        <v>1.38</v>
      </c>
      <c r="H34" s="29">
        <f t="shared" si="2"/>
        <v>27</v>
      </c>
      <c r="I34" s="28">
        <v>16.399999999999999</v>
      </c>
      <c r="J34" s="29">
        <f t="shared" si="3"/>
        <v>30</v>
      </c>
      <c r="K34" s="28">
        <v>4.63</v>
      </c>
      <c r="L34" s="29">
        <f t="shared" si="4"/>
        <v>25</v>
      </c>
      <c r="M34" s="31">
        <f t="shared" si="5"/>
        <v>127</v>
      </c>
      <c r="N34" s="32">
        <f t="shared" si="6"/>
        <v>27</v>
      </c>
    </row>
    <row r="35" spans="1:14" ht="15" x14ac:dyDescent="0.25">
      <c r="A35" s="72" t="s">
        <v>173</v>
      </c>
      <c r="B35" s="74" t="s">
        <v>159</v>
      </c>
      <c r="C35" s="28">
        <v>25.64</v>
      </c>
      <c r="D35" s="29">
        <f t="shared" si="0"/>
        <v>26</v>
      </c>
      <c r="E35" s="28">
        <v>10.3</v>
      </c>
      <c r="F35" s="29">
        <f t="shared" si="1"/>
        <v>15</v>
      </c>
      <c r="G35" s="30">
        <v>1.2</v>
      </c>
      <c r="H35" s="29">
        <f t="shared" si="2"/>
        <v>29</v>
      </c>
      <c r="I35" s="28">
        <v>16.27</v>
      </c>
      <c r="J35" s="29">
        <f t="shared" si="3"/>
        <v>29</v>
      </c>
      <c r="K35" s="28">
        <v>4</v>
      </c>
      <c r="L35" s="29">
        <f t="shared" si="4"/>
        <v>29</v>
      </c>
      <c r="M35" s="31">
        <f t="shared" si="5"/>
        <v>128</v>
      </c>
      <c r="N35" s="32">
        <f t="shared" si="6"/>
        <v>28</v>
      </c>
    </row>
    <row r="36" spans="1:14" ht="15" x14ac:dyDescent="0.25">
      <c r="A36" s="72" t="s">
        <v>167</v>
      </c>
      <c r="B36" s="74" t="s">
        <v>159</v>
      </c>
      <c r="C36" s="28">
        <v>26.27</v>
      </c>
      <c r="D36" s="29">
        <f t="shared" si="0"/>
        <v>29</v>
      </c>
      <c r="E36" s="28">
        <v>8.5</v>
      </c>
      <c r="F36" s="29">
        <f t="shared" si="1"/>
        <v>24</v>
      </c>
      <c r="G36" s="30">
        <v>1.21</v>
      </c>
      <c r="H36" s="29">
        <f t="shared" si="2"/>
        <v>28</v>
      </c>
      <c r="I36" s="28">
        <v>15.26</v>
      </c>
      <c r="J36" s="29">
        <f t="shared" si="3"/>
        <v>27</v>
      </c>
      <c r="K36" s="28">
        <v>5</v>
      </c>
      <c r="L36" s="29">
        <f t="shared" si="4"/>
        <v>21</v>
      </c>
      <c r="M36" s="31">
        <f t="shared" si="5"/>
        <v>129</v>
      </c>
      <c r="N36" s="32">
        <f t="shared" si="6"/>
        <v>29</v>
      </c>
    </row>
    <row r="37" spans="1:14" ht="15" x14ac:dyDescent="0.25">
      <c r="A37" s="72" t="s">
        <v>100</v>
      </c>
      <c r="B37" s="74" t="s">
        <v>147</v>
      </c>
      <c r="C37" s="28">
        <v>22.59</v>
      </c>
      <c r="D37" s="29">
        <f t="shared" si="0"/>
        <v>20</v>
      </c>
      <c r="E37" s="28">
        <v>7.5</v>
      </c>
      <c r="F37" s="29">
        <f t="shared" si="1"/>
        <v>29</v>
      </c>
      <c r="G37" s="30">
        <v>1.2</v>
      </c>
      <c r="H37" s="29">
        <f t="shared" si="2"/>
        <v>29</v>
      </c>
      <c r="I37" s="28">
        <v>15.2</v>
      </c>
      <c r="J37" s="29">
        <f t="shared" si="3"/>
        <v>26</v>
      </c>
      <c r="K37" s="28">
        <v>4.3</v>
      </c>
      <c r="L37" s="29">
        <f t="shared" si="4"/>
        <v>28</v>
      </c>
      <c r="M37" s="31">
        <f t="shared" si="5"/>
        <v>132</v>
      </c>
      <c r="N37" s="32">
        <f t="shared" si="6"/>
        <v>30</v>
      </c>
    </row>
    <row r="38" spans="1:14" ht="15" x14ac:dyDescent="0.25">
      <c r="A38" s="75" t="s">
        <v>156</v>
      </c>
      <c r="B38" s="74" t="s">
        <v>147</v>
      </c>
      <c r="C38" s="28">
        <v>31.19</v>
      </c>
      <c r="D38" s="29">
        <f t="shared" si="0"/>
        <v>32</v>
      </c>
      <c r="E38" s="28">
        <v>7.5</v>
      </c>
      <c r="F38" s="29">
        <f t="shared" si="1"/>
        <v>29</v>
      </c>
      <c r="G38" s="30">
        <v>1.2</v>
      </c>
      <c r="H38" s="29">
        <f t="shared" si="2"/>
        <v>29</v>
      </c>
      <c r="I38" s="28">
        <v>18.55</v>
      </c>
      <c r="J38" s="29">
        <f t="shared" si="3"/>
        <v>32</v>
      </c>
      <c r="K38" s="28">
        <v>5.32</v>
      </c>
      <c r="L38" s="29">
        <f t="shared" si="4"/>
        <v>16</v>
      </c>
      <c r="M38" s="31">
        <f t="shared" si="5"/>
        <v>138</v>
      </c>
      <c r="N38" s="32">
        <f t="shared" si="6"/>
        <v>31</v>
      </c>
    </row>
    <row r="39" spans="1:14" ht="15.75" thickBot="1" x14ac:dyDescent="0.3">
      <c r="A39" s="73" t="s">
        <v>157</v>
      </c>
      <c r="B39" s="77" t="s">
        <v>147</v>
      </c>
      <c r="C39" s="35">
        <v>26.28</v>
      </c>
      <c r="D39" s="36">
        <f t="shared" si="0"/>
        <v>30</v>
      </c>
      <c r="E39" s="35">
        <v>6</v>
      </c>
      <c r="F39" s="36">
        <f t="shared" si="1"/>
        <v>32</v>
      </c>
      <c r="G39" s="37">
        <v>1.6</v>
      </c>
      <c r="H39" s="36">
        <f t="shared" si="2"/>
        <v>13</v>
      </c>
      <c r="I39" s="35">
        <v>16.54</v>
      </c>
      <c r="J39" s="36">
        <f t="shared" si="3"/>
        <v>31</v>
      </c>
      <c r="K39" s="35">
        <v>2.7</v>
      </c>
      <c r="L39" s="36">
        <f t="shared" si="4"/>
        <v>32</v>
      </c>
      <c r="M39" s="38">
        <f t="shared" si="5"/>
        <v>138</v>
      </c>
      <c r="N39" s="39">
        <f t="shared" si="6"/>
        <v>31</v>
      </c>
    </row>
  </sheetData>
  <mergeCells count="12">
    <mergeCell ref="G1:N3"/>
    <mergeCell ref="C5:D5"/>
    <mergeCell ref="E5:F5"/>
    <mergeCell ref="G5:H5"/>
    <mergeCell ref="I5:J5"/>
    <mergeCell ref="B1:D1"/>
    <mergeCell ref="K5:L5"/>
    <mergeCell ref="C6:D6"/>
    <mergeCell ref="E6:F6"/>
    <mergeCell ref="G6:H6"/>
    <mergeCell ref="I6:J6"/>
    <mergeCell ref="K6:L6"/>
  </mergeCells>
  <conditionalFormatting sqref="N21:N39 N8:N19">
    <cfRule type="cellIs" dxfId="11" priority="4" stopIfTrue="1" operator="equal">
      <formula>1</formula>
    </cfRule>
    <cfRule type="cellIs" dxfId="10" priority="5" stopIfTrue="1" operator="equal">
      <formula>2</formula>
    </cfRule>
    <cfRule type="cellIs" dxfId="9" priority="6" stopIfTrue="1" operator="equal">
      <formula>3</formula>
    </cfRule>
  </conditionalFormatting>
  <conditionalFormatting sqref="N20">
    <cfRule type="cellIs" dxfId="8" priority="1" stopIfTrue="1" operator="equal">
      <formula>1</formula>
    </cfRule>
    <cfRule type="cellIs" dxfId="7" priority="2" stopIfTrue="1" operator="equal">
      <formula>2</formula>
    </cfRule>
    <cfRule type="cellIs" dxfId="6" priority="3" stopIfTrue="1" operator="equal">
      <formula>3</formula>
    </cfRule>
  </conditionalFormatting>
  <pageMargins left="0.7" right="0.7" top="0.78740157499999996" bottom="0.78740157499999996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0"/>
  <sheetViews>
    <sheetView showGridLines="0" workbookViewId="0">
      <selection activeCell="H31" sqref="H31"/>
    </sheetView>
  </sheetViews>
  <sheetFormatPr defaultRowHeight="12.75" x14ac:dyDescent="0.2"/>
  <cols>
    <col min="1" max="1" width="20.28515625" customWidth="1"/>
    <col min="2" max="2" width="6" customWidth="1"/>
    <col min="3" max="3" width="0.140625" customWidth="1"/>
  </cols>
  <sheetData>
    <row r="1" spans="1:15" ht="15.75" x14ac:dyDescent="0.25">
      <c r="A1" s="16" t="s">
        <v>17</v>
      </c>
      <c r="B1" s="122" t="s">
        <v>23</v>
      </c>
      <c r="C1" s="122"/>
      <c r="D1" s="122"/>
      <c r="E1" s="122"/>
      <c r="F1" s="47"/>
      <c r="G1" s="47"/>
      <c r="H1" s="113"/>
      <c r="I1" s="114"/>
      <c r="J1" s="114"/>
      <c r="K1" s="114"/>
      <c r="L1" s="114"/>
      <c r="M1" s="114"/>
      <c r="N1" s="114"/>
      <c r="O1" s="115"/>
    </row>
    <row r="2" spans="1:15" x14ac:dyDescent="0.2">
      <c r="A2" s="48" t="s">
        <v>24</v>
      </c>
      <c r="B2" s="44"/>
      <c r="C2" s="45"/>
      <c r="D2" s="45"/>
      <c r="E2" s="45"/>
      <c r="F2" s="45"/>
      <c r="G2" s="45"/>
      <c r="H2" s="116"/>
      <c r="I2" s="117"/>
      <c r="J2" s="117"/>
      <c r="K2" s="117"/>
      <c r="L2" s="117"/>
      <c r="M2" s="117"/>
      <c r="N2" s="117"/>
      <c r="O2" s="118"/>
    </row>
    <row r="3" spans="1:15" x14ac:dyDescent="0.2">
      <c r="A3" s="49">
        <v>46078</v>
      </c>
      <c r="B3" s="44"/>
      <c r="C3" s="45"/>
      <c r="D3" s="45"/>
      <c r="E3" s="45"/>
      <c r="F3" s="45"/>
      <c r="G3" s="45"/>
      <c r="H3" s="119"/>
      <c r="I3" s="120"/>
      <c r="J3" s="120"/>
      <c r="K3" s="120"/>
      <c r="L3" s="120"/>
      <c r="M3" s="120"/>
      <c r="N3" s="120"/>
      <c r="O3" s="121"/>
    </row>
    <row r="4" spans="1:15" ht="13.5" thickBot="1" x14ac:dyDescent="0.25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2"/>
    </row>
    <row r="5" spans="1:15" x14ac:dyDescent="0.2">
      <c r="A5" s="56" t="s">
        <v>0</v>
      </c>
      <c r="B5" s="57" t="s">
        <v>15</v>
      </c>
      <c r="C5" s="58"/>
      <c r="D5" s="112" t="s">
        <v>3</v>
      </c>
      <c r="E5" s="112"/>
      <c r="F5" s="112" t="s">
        <v>11</v>
      </c>
      <c r="G5" s="112"/>
      <c r="H5" s="112" t="s">
        <v>9</v>
      </c>
      <c r="I5" s="112"/>
      <c r="J5" s="112" t="s">
        <v>13</v>
      </c>
      <c r="K5" s="112"/>
      <c r="L5" s="112" t="s">
        <v>10</v>
      </c>
      <c r="M5" s="112"/>
      <c r="N5" s="57" t="s">
        <v>4</v>
      </c>
      <c r="O5" s="59" t="s">
        <v>5</v>
      </c>
    </row>
    <row r="6" spans="1:15" x14ac:dyDescent="0.2">
      <c r="A6" s="33"/>
      <c r="B6" s="27"/>
      <c r="C6" s="27"/>
      <c r="D6" s="110" t="s">
        <v>8</v>
      </c>
      <c r="E6" s="111"/>
      <c r="F6" s="110" t="s">
        <v>7</v>
      </c>
      <c r="G6" s="111"/>
      <c r="H6" s="110" t="s">
        <v>7</v>
      </c>
      <c r="I6" s="111"/>
      <c r="J6" s="110" t="s">
        <v>8</v>
      </c>
      <c r="K6" s="111"/>
      <c r="L6" s="110" t="s">
        <v>7</v>
      </c>
      <c r="M6" s="111"/>
      <c r="N6" s="43" t="s">
        <v>2</v>
      </c>
      <c r="O6" s="46" t="s">
        <v>6</v>
      </c>
    </row>
    <row r="7" spans="1:15" ht="13.5" thickBot="1" x14ac:dyDescent="0.25">
      <c r="A7" s="66"/>
      <c r="B7" s="60"/>
      <c r="C7" s="60"/>
      <c r="D7" s="14" t="s">
        <v>1</v>
      </c>
      <c r="E7" s="14" t="s">
        <v>2</v>
      </c>
      <c r="F7" s="14" t="s">
        <v>1</v>
      </c>
      <c r="G7" s="14" t="s">
        <v>2</v>
      </c>
      <c r="H7" s="14" t="s">
        <v>1</v>
      </c>
      <c r="I7" s="14" t="s">
        <v>2</v>
      </c>
      <c r="J7" s="14" t="s">
        <v>1</v>
      </c>
      <c r="K7" s="14" t="s">
        <v>2</v>
      </c>
      <c r="L7" s="14" t="s">
        <v>1</v>
      </c>
      <c r="M7" s="14" t="s">
        <v>2</v>
      </c>
      <c r="N7" s="67" t="s">
        <v>12</v>
      </c>
      <c r="O7" s="68"/>
    </row>
    <row r="8" spans="1:15" ht="15" customHeight="1" x14ac:dyDescent="0.25">
      <c r="A8" s="80" t="s">
        <v>175</v>
      </c>
      <c r="B8" s="81" t="s">
        <v>176</v>
      </c>
      <c r="C8" s="82"/>
      <c r="D8" s="83">
        <v>19.489999999999998</v>
      </c>
      <c r="E8" s="84">
        <f t="shared" ref="E8:E30" si="0">IF(+D8,+RANK(D8,D$8:D$30,1),0)</f>
        <v>4</v>
      </c>
      <c r="F8" s="83">
        <v>14.5</v>
      </c>
      <c r="G8" s="84">
        <f t="shared" ref="G8:G30" si="1">IF(+F8,+RANK(F8,F$8:F$30,0),0)</f>
        <v>1</v>
      </c>
      <c r="H8" s="85">
        <v>1.8</v>
      </c>
      <c r="I8" s="84">
        <f t="shared" ref="I8:I30" si="2">IF(+H8,+RANK(H8,H$8:H$30,0),0)</f>
        <v>2</v>
      </c>
      <c r="J8" s="83">
        <v>12.08</v>
      </c>
      <c r="K8" s="84">
        <f t="shared" ref="K8:K30" si="3">IF(+J8,+RANK(J8,J$8:J$30,1),0)</f>
        <v>2</v>
      </c>
      <c r="L8" s="83">
        <v>6.4</v>
      </c>
      <c r="M8" s="84">
        <f t="shared" ref="M8:M30" si="4">IF(+L8,+RANK(L8,L$8:L$30,0),0)</f>
        <v>2</v>
      </c>
      <c r="N8" s="86">
        <f t="shared" ref="N8:N30" si="5">+IF(+AND(+E8&gt;0,+G8&gt;0,+I8&gt;0,+K8&gt;0,+M8),+E8+G8+I8+K8+M8,"nekompletní")</f>
        <v>11</v>
      </c>
      <c r="O8" s="87">
        <f t="shared" ref="O8:O30" si="6">IF(+N8&lt;&gt;"nekompletní",+RANK(N8,N$8:N$30,1),0)</f>
        <v>1</v>
      </c>
    </row>
    <row r="9" spans="1:15" ht="15" customHeight="1" x14ac:dyDescent="0.2">
      <c r="A9" s="88" t="s">
        <v>177</v>
      </c>
      <c r="B9" s="74" t="s">
        <v>176</v>
      </c>
      <c r="C9" s="27"/>
      <c r="D9" s="28">
        <v>18.559999999999999</v>
      </c>
      <c r="E9" s="29">
        <f t="shared" si="0"/>
        <v>2</v>
      </c>
      <c r="F9" s="28">
        <v>12</v>
      </c>
      <c r="G9" s="29">
        <f t="shared" si="1"/>
        <v>3</v>
      </c>
      <c r="H9" s="30">
        <v>1.97</v>
      </c>
      <c r="I9" s="29">
        <f t="shared" si="2"/>
        <v>1</v>
      </c>
      <c r="J9" s="28">
        <v>11.99</v>
      </c>
      <c r="K9" s="29">
        <f t="shared" si="3"/>
        <v>1</v>
      </c>
      <c r="L9" s="28">
        <v>5.8</v>
      </c>
      <c r="M9" s="29">
        <f t="shared" si="4"/>
        <v>7</v>
      </c>
      <c r="N9" s="31">
        <f t="shared" si="5"/>
        <v>14</v>
      </c>
      <c r="O9" s="32">
        <f t="shared" si="6"/>
        <v>2</v>
      </c>
    </row>
    <row r="10" spans="1:15" ht="15" customHeight="1" x14ac:dyDescent="0.25">
      <c r="A10" s="71" t="s">
        <v>181</v>
      </c>
      <c r="B10" s="74" t="s">
        <v>176</v>
      </c>
      <c r="C10" s="27"/>
      <c r="D10" s="28">
        <v>20.059999999999999</v>
      </c>
      <c r="E10" s="29">
        <f t="shared" si="0"/>
        <v>7</v>
      </c>
      <c r="F10" s="28">
        <v>10.5</v>
      </c>
      <c r="G10" s="29">
        <f t="shared" si="1"/>
        <v>5</v>
      </c>
      <c r="H10" s="30">
        <v>1.74</v>
      </c>
      <c r="I10" s="29">
        <f t="shared" si="2"/>
        <v>4</v>
      </c>
      <c r="J10" s="28">
        <v>12.21</v>
      </c>
      <c r="K10" s="29">
        <f t="shared" si="3"/>
        <v>4</v>
      </c>
      <c r="L10" s="28">
        <v>6.25</v>
      </c>
      <c r="M10" s="29">
        <f t="shared" si="4"/>
        <v>5</v>
      </c>
      <c r="N10" s="31">
        <f t="shared" si="5"/>
        <v>25</v>
      </c>
      <c r="O10" s="32">
        <f t="shared" si="6"/>
        <v>3</v>
      </c>
    </row>
    <row r="11" spans="1:15" ht="15" customHeight="1" x14ac:dyDescent="0.25">
      <c r="A11" s="72" t="s">
        <v>205</v>
      </c>
      <c r="B11" s="74" t="s">
        <v>204</v>
      </c>
      <c r="C11" s="27"/>
      <c r="D11" s="28">
        <v>18.29</v>
      </c>
      <c r="E11" s="29">
        <f t="shared" si="0"/>
        <v>1</v>
      </c>
      <c r="F11" s="28">
        <v>8.9</v>
      </c>
      <c r="G11" s="29">
        <f t="shared" si="1"/>
        <v>15</v>
      </c>
      <c r="H11" s="30">
        <v>1.74</v>
      </c>
      <c r="I11" s="29">
        <f t="shared" si="2"/>
        <v>4</v>
      </c>
      <c r="J11" s="28">
        <v>12.66</v>
      </c>
      <c r="K11" s="29">
        <f t="shared" si="3"/>
        <v>5</v>
      </c>
      <c r="L11" s="28">
        <v>5.6</v>
      </c>
      <c r="M11" s="29">
        <f t="shared" si="4"/>
        <v>9</v>
      </c>
      <c r="N11" s="31">
        <f t="shared" si="5"/>
        <v>34</v>
      </c>
      <c r="O11" s="32">
        <f t="shared" si="6"/>
        <v>4</v>
      </c>
    </row>
    <row r="12" spans="1:15" ht="15" customHeight="1" x14ac:dyDescent="0.25">
      <c r="A12" s="72" t="s">
        <v>209</v>
      </c>
      <c r="B12" s="74" t="s">
        <v>204</v>
      </c>
      <c r="C12" s="27"/>
      <c r="D12" s="28">
        <v>18.78</v>
      </c>
      <c r="E12" s="29">
        <f t="shared" si="0"/>
        <v>3</v>
      </c>
      <c r="F12" s="28">
        <v>8.8000000000000007</v>
      </c>
      <c r="G12" s="29">
        <f t="shared" si="1"/>
        <v>16</v>
      </c>
      <c r="H12" s="30">
        <v>1.73</v>
      </c>
      <c r="I12" s="29">
        <f t="shared" si="2"/>
        <v>6</v>
      </c>
      <c r="J12" s="28">
        <v>13.16</v>
      </c>
      <c r="K12" s="29">
        <f t="shared" si="3"/>
        <v>9</v>
      </c>
      <c r="L12" s="28">
        <v>6.7</v>
      </c>
      <c r="M12" s="29">
        <f t="shared" si="4"/>
        <v>1</v>
      </c>
      <c r="N12" s="31">
        <f t="shared" si="5"/>
        <v>35</v>
      </c>
      <c r="O12" s="32">
        <f t="shared" si="6"/>
        <v>5</v>
      </c>
    </row>
    <row r="13" spans="1:15" ht="15" customHeight="1" x14ac:dyDescent="0.25">
      <c r="A13" s="72" t="s">
        <v>180</v>
      </c>
      <c r="B13" s="74" t="s">
        <v>176</v>
      </c>
      <c r="C13" s="27"/>
      <c r="D13" s="28">
        <v>19.71</v>
      </c>
      <c r="E13" s="29">
        <f t="shared" si="0"/>
        <v>5</v>
      </c>
      <c r="F13" s="28">
        <v>9.5</v>
      </c>
      <c r="G13" s="29">
        <f t="shared" si="1"/>
        <v>8</v>
      </c>
      <c r="H13" s="30">
        <v>1.73</v>
      </c>
      <c r="I13" s="29">
        <f t="shared" si="2"/>
        <v>6</v>
      </c>
      <c r="J13" s="28">
        <v>12.08</v>
      </c>
      <c r="K13" s="29">
        <f t="shared" si="3"/>
        <v>2</v>
      </c>
      <c r="L13" s="28">
        <v>5</v>
      </c>
      <c r="M13" s="29">
        <f t="shared" si="4"/>
        <v>17</v>
      </c>
      <c r="N13" s="31">
        <f t="shared" si="5"/>
        <v>38</v>
      </c>
      <c r="O13" s="32">
        <f t="shared" si="6"/>
        <v>6</v>
      </c>
    </row>
    <row r="14" spans="1:15" ht="15" customHeight="1" x14ac:dyDescent="0.25">
      <c r="A14" s="72" t="s">
        <v>203</v>
      </c>
      <c r="B14" s="74" t="s">
        <v>204</v>
      </c>
      <c r="C14" s="27"/>
      <c r="D14" s="28">
        <v>20.57</v>
      </c>
      <c r="E14" s="29">
        <f t="shared" si="0"/>
        <v>9</v>
      </c>
      <c r="F14" s="28">
        <v>11.1</v>
      </c>
      <c r="G14" s="29">
        <f t="shared" si="1"/>
        <v>4</v>
      </c>
      <c r="H14" s="30">
        <v>1.72</v>
      </c>
      <c r="I14" s="29">
        <f t="shared" si="2"/>
        <v>8</v>
      </c>
      <c r="J14" s="28">
        <v>12.95</v>
      </c>
      <c r="K14" s="29">
        <f t="shared" si="3"/>
        <v>7</v>
      </c>
      <c r="L14" s="28">
        <v>5</v>
      </c>
      <c r="M14" s="29">
        <f t="shared" si="4"/>
        <v>17</v>
      </c>
      <c r="N14" s="31">
        <f t="shared" si="5"/>
        <v>45</v>
      </c>
      <c r="O14" s="32">
        <f t="shared" si="6"/>
        <v>7</v>
      </c>
    </row>
    <row r="15" spans="1:15" ht="15" customHeight="1" x14ac:dyDescent="0.25">
      <c r="A15" s="72" t="s">
        <v>197</v>
      </c>
      <c r="B15" s="74" t="s">
        <v>195</v>
      </c>
      <c r="C15" s="27"/>
      <c r="D15" s="28">
        <v>21.84</v>
      </c>
      <c r="E15" s="29">
        <f t="shared" si="0"/>
        <v>14</v>
      </c>
      <c r="F15" s="28">
        <v>14</v>
      </c>
      <c r="G15" s="29">
        <f t="shared" si="1"/>
        <v>2</v>
      </c>
      <c r="H15" s="30">
        <v>1.72</v>
      </c>
      <c r="I15" s="29">
        <f t="shared" si="2"/>
        <v>8</v>
      </c>
      <c r="J15" s="28">
        <v>14.38</v>
      </c>
      <c r="K15" s="29">
        <f t="shared" si="3"/>
        <v>18</v>
      </c>
      <c r="L15" s="28">
        <v>6.1</v>
      </c>
      <c r="M15" s="29">
        <f t="shared" si="4"/>
        <v>6</v>
      </c>
      <c r="N15" s="31">
        <f t="shared" si="5"/>
        <v>48</v>
      </c>
      <c r="O15" s="32">
        <f t="shared" si="6"/>
        <v>8</v>
      </c>
    </row>
    <row r="16" spans="1:15" ht="15" customHeight="1" x14ac:dyDescent="0.25">
      <c r="A16" s="72" t="s">
        <v>208</v>
      </c>
      <c r="B16" s="74" t="s">
        <v>204</v>
      </c>
      <c r="C16" s="27"/>
      <c r="D16" s="28">
        <v>21.88</v>
      </c>
      <c r="E16" s="29">
        <f t="shared" si="0"/>
        <v>15</v>
      </c>
      <c r="F16" s="28">
        <v>9.8000000000000007</v>
      </c>
      <c r="G16" s="29">
        <f t="shared" si="1"/>
        <v>7</v>
      </c>
      <c r="H16" s="30">
        <v>1.51</v>
      </c>
      <c r="I16" s="29">
        <f t="shared" si="2"/>
        <v>18</v>
      </c>
      <c r="J16" s="28">
        <v>13.4</v>
      </c>
      <c r="K16" s="29">
        <f t="shared" si="3"/>
        <v>10</v>
      </c>
      <c r="L16" s="28">
        <v>6.3</v>
      </c>
      <c r="M16" s="29">
        <f t="shared" si="4"/>
        <v>4</v>
      </c>
      <c r="N16" s="31">
        <f t="shared" si="5"/>
        <v>54</v>
      </c>
      <c r="O16" s="32">
        <f t="shared" si="6"/>
        <v>9</v>
      </c>
    </row>
    <row r="17" spans="1:15" ht="15" customHeight="1" x14ac:dyDescent="0.25">
      <c r="A17" s="72" t="s">
        <v>178</v>
      </c>
      <c r="B17" s="74" t="s">
        <v>176</v>
      </c>
      <c r="C17" s="27"/>
      <c r="D17" s="28">
        <v>22.39</v>
      </c>
      <c r="E17" s="29">
        <f t="shared" si="0"/>
        <v>16</v>
      </c>
      <c r="F17" s="28">
        <v>9</v>
      </c>
      <c r="G17" s="29">
        <f t="shared" si="1"/>
        <v>13</v>
      </c>
      <c r="H17" s="30">
        <v>1.65</v>
      </c>
      <c r="I17" s="29">
        <f t="shared" si="2"/>
        <v>11</v>
      </c>
      <c r="J17" s="28">
        <v>12.89</v>
      </c>
      <c r="K17" s="29">
        <f t="shared" si="3"/>
        <v>6</v>
      </c>
      <c r="L17" s="28">
        <v>5.35</v>
      </c>
      <c r="M17" s="29">
        <f t="shared" si="4"/>
        <v>11</v>
      </c>
      <c r="N17" s="31">
        <f t="shared" si="5"/>
        <v>57</v>
      </c>
      <c r="O17" s="32">
        <f t="shared" si="6"/>
        <v>10</v>
      </c>
    </row>
    <row r="18" spans="1:15" ht="15" customHeight="1" x14ac:dyDescent="0.25">
      <c r="A18" s="72" t="s">
        <v>198</v>
      </c>
      <c r="B18" s="74" t="s">
        <v>195</v>
      </c>
      <c r="C18" s="27"/>
      <c r="D18" s="28">
        <v>21.45</v>
      </c>
      <c r="E18" s="29">
        <f t="shared" si="0"/>
        <v>12</v>
      </c>
      <c r="F18" s="28">
        <v>9.5</v>
      </c>
      <c r="G18" s="29">
        <f t="shared" si="1"/>
        <v>8</v>
      </c>
      <c r="H18" s="30">
        <v>1.8</v>
      </c>
      <c r="I18" s="29">
        <f t="shared" si="2"/>
        <v>2</v>
      </c>
      <c r="J18" s="28">
        <v>13.61</v>
      </c>
      <c r="K18" s="29">
        <f t="shared" si="3"/>
        <v>13</v>
      </c>
      <c r="L18" s="28">
        <v>4.4000000000000004</v>
      </c>
      <c r="M18" s="29">
        <f t="shared" si="4"/>
        <v>22</v>
      </c>
      <c r="N18" s="31">
        <f t="shared" si="5"/>
        <v>57</v>
      </c>
      <c r="O18" s="32">
        <f t="shared" si="6"/>
        <v>10</v>
      </c>
    </row>
    <row r="19" spans="1:15" ht="15" customHeight="1" x14ac:dyDescent="0.25">
      <c r="A19" s="75" t="s">
        <v>174</v>
      </c>
      <c r="B19" s="74" t="s">
        <v>176</v>
      </c>
      <c r="C19" s="27"/>
      <c r="D19" s="28">
        <v>20.94</v>
      </c>
      <c r="E19" s="29">
        <f t="shared" si="0"/>
        <v>10</v>
      </c>
      <c r="F19" s="28">
        <v>10</v>
      </c>
      <c r="G19" s="29">
        <f t="shared" si="1"/>
        <v>6</v>
      </c>
      <c r="H19" s="30">
        <v>1.53</v>
      </c>
      <c r="I19" s="29">
        <f t="shared" si="2"/>
        <v>16</v>
      </c>
      <c r="J19" s="28">
        <v>13.87</v>
      </c>
      <c r="K19" s="29">
        <f t="shared" si="3"/>
        <v>15</v>
      </c>
      <c r="L19" s="28">
        <v>5.2</v>
      </c>
      <c r="M19" s="29">
        <f t="shared" si="4"/>
        <v>15</v>
      </c>
      <c r="N19" s="31">
        <f t="shared" si="5"/>
        <v>62</v>
      </c>
      <c r="O19" s="32">
        <f t="shared" si="6"/>
        <v>12</v>
      </c>
    </row>
    <row r="20" spans="1:15" ht="15" customHeight="1" x14ac:dyDescent="0.25">
      <c r="A20" s="72" t="s">
        <v>179</v>
      </c>
      <c r="B20" s="74" t="s">
        <v>176</v>
      </c>
      <c r="C20" s="27"/>
      <c r="D20" s="28">
        <v>23.95</v>
      </c>
      <c r="E20" s="29">
        <f t="shared" si="0"/>
        <v>19</v>
      </c>
      <c r="F20" s="28">
        <v>9.5</v>
      </c>
      <c r="G20" s="29">
        <f t="shared" si="1"/>
        <v>8</v>
      </c>
      <c r="H20" s="30">
        <v>1.58</v>
      </c>
      <c r="I20" s="29">
        <f t="shared" si="2"/>
        <v>13</v>
      </c>
      <c r="J20" s="28">
        <v>14.83</v>
      </c>
      <c r="K20" s="29">
        <f t="shared" si="3"/>
        <v>21</v>
      </c>
      <c r="L20" s="28">
        <v>5.8</v>
      </c>
      <c r="M20" s="29">
        <f t="shared" si="4"/>
        <v>7</v>
      </c>
      <c r="N20" s="31">
        <f t="shared" si="5"/>
        <v>68</v>
      </c>
      <c r="O20" s="32">
        <f t="shared" si="6"/>
        <v>13</v>
      </c>
    </row>
    <row r="21" spans="1:15" ht="15" customHeight="1" x14ac:dyDescent="0.2">
      <c r="A21" s="33" t="s">
        <v>196</v>
      </c>
      <c r="B21" s="74" t="s">
        <v>195</v>
      </c>
      <c r="C21" s="27"/>
      <c r="D21" s="28">
        <v>20</v>
      </c>
      <c r="E21" s="29">
        <f t="shared" si="0"/>
        <v>6</v>
      </c>
      <c r="F21" s="28">
        <v>9</v>
      </c>
      <c r="G21" s="29">
        <f t="shared" si="1"/>
        <v>13</v>
      </c>
      <c r="H21" s="30">
        <v>1.52</v>
      </c>
      <c r="I21" s="29">
        <f t="shared" si="2"/>
        <v>17</v>
      </c>
      <c r="J21" s="28">
        <v>14.66</v>
      </c>
      <c r="K21" s="29">
        <f t="shared" si="3"/>
        <v>19</v>
      </c>
      <c r="L21" s="28">
        <v>5.3</v>
      </c>
      <c r="M21" s="29">
        <f t="shared" si="4"/>
        <v>13</v>
      </c>
      <c r="N21" s="31">
        <f t="shared" si="5"/>
        <v>68</v>
      </c>
      <c r="O21" s="32">
        <f t="shared" si="6"/>
        <v>13</v>
      </c>
    </row>
    <row r="22" spans="1:15" ht="15" customHeight="1" x14ac:dyDescent="0.25">
      <c r="A22" s="72" t="s">
        <v>207</v>
      </c>
      <c r="B22" s="74" t="s">
        <v>204</v>
      </c>
      <c r="C22" s="27"/>
      <c r="D22" s="28">
        <v>21.39</v>
      </c>
      <c r="E22" s="29">
        <f t="shared" si="0"/>
        <v>11</v>
      </c>
      <c r="F22" s="28">
        <v>9.1999999999999993</v>
      </c>
      <c r="G22" s="29">
        <f t="shared" si="1"/>
        <v>12</v>
      </c>
      <c r="H22" s="30">
        <v>1.56</v>
      </c>
      <c r="I22" s="29">
        <f t="shared" si="2"/>
        <v>14</v>
      </c>
      <c r="J22" s="28">
        <v>14.11</v>
      </c>
      <c r="K22" s="29">
        <f t="shared" si="3"/>
        <v>16</v>
      </c>
      <c r="L22" s="28">
        <v>5.0999999999999996</v>
      </c>
      <c r="M22" s="29">
        <f t="shared" si="4"/>
        <v>16</v>
      </c>
      <c r="N22" s="31">
        <f t="shared" si="5"/>
        <v>69</v>
      </c>
      <c r="O22" s="32">
        <f t="shared" si="6"/>
        <v>15</v>
      </c>
    </row>
    <row r="23" spans="1:15" ht="15" customHeight="1" x14ac:dyDescent="0.25">
      <c r="A23" s="72" t="s">
        <v>212</v>
      </c>
      <c r="B23" s="74" t="s">
        <v>204</v>
      </c>
      <c r="C23" s="27"/>
      <c r="D23" s="28">
        <v>20.27</v>
      </c>
      <c r="E23" s="29">
        <f t="shared" si="0"/>
        <v>8</v>
      </c>
      <c r="F23" s="28">
        <v>8.1</v>
      </c>
      <c r="G23" s="29">
        <f t="shared" si="1"/>
        <v>18</v>
      </c>
      <c r="H23" s="30">
        <v>1.51</v>
      </c>
      <c r="I23" s="29">
        <f t="shared" si="2"/>
        <v>18</v>
      </c>
      <c r="J23" s="28">
        <v>13.41</v>
      </c>
      <c r="K23" s="29">
        <f t="shared" si="3"/>
        <v>11</v>
      </c>
      <c r="L23" s="28">
        <v>5</v>
      </c>
      <c r="M23" s="29">
        <f t="shared" si="4"/>
        <v>17</v>
      </c>
      <c r="N23" s="31">
        <f t="shared" si="5"/>
        <v>72</v>
      </c>
      <c r="O23" s="32">
        <f t="shared" si="6"/>
        <v>16</v>
      </c>
    </row>
    <row r="24" spans="1:15" ht="15" customHeight="1" x14ac:dyDescent="0.25">
      <c r="A24" s="72" t="s">
        <v>202</v>
      </c>
      <c r="B24" s="74" t="s">
        <v>195</v>
      </c>
      <c r="C24" s="27"/>
      <c r="D24" s="28">
        <v>23.42</v>
      </c>
      <c r="E24" s="29">
        <f t="shared" si="0"/>
        <v>17</v>
      </c>
      <c r="F24" s="28">
        <v>8.5</v>
      </c>
      <c r="G24" s="29">
        <f t="shared" si="1"/>
        <v>17</v>
      </c>
      <c r="H24" s="30">
        <v>1.62</v>
      </c>
      <c r="I24" s="29">
        <f t="shared" si="2"/>
        <v>12</v>
      </c>
      <c r="J24" s="28">
        <v>13.77</v>
      </c>
      <c r="K24" s="29">
        <f t="shared" si="3"/>
        <v>14</v>
      </c>
      <c r="L24" s="28">
        <v>5.3</v>
      </c>
      <c r="M24" s="29">
        <f t="shared" si="4"/>
        <v>13</v>
      </c>
      <c r="N24" s="31">
        <f t="shared" si="5"/>
        <v>73</v>
      </c>
      <c r="O24" s="32">
        <f t="shared" si="6"/>
        <v>17</v>
      </c>
    </row>
    <row r="25" spans="1:15" ht="15" customHeight="1" x14ac:dyDescent="0.25">
      <c r="A25" s="72" t="s">
        <v>206</v>
      </c>
      <c r="B25" s="74" t="s">
        <v>204</v>
      </c>
      <c r="C25" s="27"/>
      <c r="D25" s="28">
        <v>25.46</v>
      </c>
      <c r="E25" s="29">
        <f t="shared" si="0"/>
        <v>21</v>
      </c>
      <c r="F25" s="28">
        <v>7.2</v>
      </c>
      <c r="G25" s="29">
        <f t="shared" si="1"/>
        <v>22</v>
      </c>
      <c r="H25" s="30">
        <v>1.44</v>
      </c>
      <c r="I25" s="29">
        <f t="shared" si="2"/>
        <v>20</v>
      </c>
      <c r="J25" s="28">
        <v>13.56</v>
      </c>
      <c r="K25" s="29">
        <f t="shared" si="3"/>
        <v>12</v>
      </c>
      <c r="L25" s="28">
        <v>6.4</v>
      </c>
      <c r="M25" s="29">
        <f t="shared" si="4"/>
        <v>2</v>
      </c>
      <c r="N25" s="31">
        <f t="shared" si="5"/>
        <v>77</v>
      </c>
      <c r="O25" s="32">
        <f t="shared" si="6"/>
        <v>18</v>
      </c>
    </row>
    <row r="26" spans="1:15" ht="15" customHeight="1" x14ac:dyDescent="0.25">
      <c r="A26" s="72" t="s">
        <v>199</v>
      </c>
      <c r="B26" s="74" t="s">
        <v>195</v>
      </c>
      <c r="C26" s="27"/>
      <c r="D26" s="28">
        <v>23.51</v>
      </c>
      <c r="E26" s="29">
        <f t="shared" si="0"/>
        <v>18</v>
      </c>
      <c r="F26" s="28">
        <v>7.5</v>
      </c>
      <c r="G26" s="29">
        <f t="shared" si="1"/>
        <v>20</v>
      </c>
      <c r="H26" s="30">
        <v>1.56</v>
      </c>
      <c r="I26" s="29">
        <f t="shared" si="2"/>
        <v>14</v>
      </c>
      <c r="J26" s="28">
        <v>13.09</v>
      </c>
      <c r="K26" s="29">
        <f t="shared" si="3"/>
        <v>8</v>
      </c>
      <c r="L26" s="28">
        <v>4.95</v>
      </c>
      <c r="M26" s="29">
        <f t="shared" si="4"/>
        <v>20</v>
      </c>
      <c r="N26" s="31">
        <f t="shared" si="5"/>
        <v>80</v>
      </c>
      <c r="O26" s="32">
        <f t="shared" si="6"/>
        <v>19</v>
      </c>
    </row>
    <row r="27" spans="1:15" ht="15" customHeight="1" x14ac:dyDescent="0.25">
      <c r="A27" s="72" t="s">
        <v>210</v>
      </c>
      <c r="B27" s="74" t="s">
        <v>204</v>
      </c>
      <c r="C27" s="27"/>
      <c r="D27" s="28">
        <v>21.66</v>
      </c>
      <c r="E27" s="29">
        <f t="shared" si="0"/>
        <v>13</v>
      </c>
      <c r="F27" s="28">
        <v>7.4</v>
      </c>
      <c r="G27" s="29">
        <f t="shared" si="1"/>
        <v>21</v>
      </c>
      <c r="H27" s="30">
        <v>1.68</v>
      </c>
      <c r="I27" s="29">
        <f t="shared" si="2"/>
        <v>10</v>
      </c>
      <c r="J27" s="28">
        <v>14.92</v>
      </c>
      <c r="K27" s="29">
        <f t="shared" si="3"/>
        <v>22</v>
      </c>
      <c r="L27" s="28">
        <v>4.3</v>
      </c>
      <c r="M27" s="29">
        <f t="shared" si="4"/>
        <v>23</v>
      </c>
      <c r="N27" s="31">
        <f t="shared" si="5"/>
        <v>89</v>
      </c>
      <c r="O27" s="32">
        <f t="shared" si="6"/>
        <v>20</v>
      </c>
    </row>
    <row r="28" spans="1:15" ht="15" customHeight="1" x14ac:dyDescent="0.25">
      <c r="A28" s="72" t="s">
        <v>211</v>
      </c>
      <c r="B28" s="74" t="s">
        <v>204</v>
      </c>
      <c r="C28" s="27"/>
      <c r="D28" s="28">
        <v>24.35</v>
      </c>
      <c r="E28" s="29">
        <f t="shared" si="0"/>
        <v>20</v>
      </c>
      <c r="F28" s="28">
        <v>9.4</v>
      </c>
      <c r="G28" s="29">
        <f t="shared" si="1"/>
        <v>11</v>
      </c>
      <c r="H28" s="30">
        <v>1.29</v>
      </c>
      <c r="I28" s="29">
        <f t="shared" si="2"/>
        <v>23</v>
      </c>
      <c r="J28" s="28">
        <v>14.18</v>
      </c>
      <c r="K28" s="29">
        <f t="shared" si="3"/>
        <v>17</v>
      </c>
      <c r="L28" s="28">
        <v>4.5</v>
      </c>
      <c r="M28" s="29">
        <f t="shared" si="4"/>
        <v>21</v>
      </c>
      <c r="N28" s="31">
        <f t="shared" si="5"/>
        <v>92</v>
      </c>
      <c r="O28" s="32">
        <f t="shared" si="6"/>
        <v>21</v>
      </c>
    </row>
    <row r="29" spans="1:15" ht="15" customHeight="1" x14ac:dyDescent="0.25">
      <c r="A29" s="72" t="s">
        <v>200</v>
      </c>
      <c r="B29" s="74" t="s">
        <v>195</v>
      </c>
      <c r="C29" s="27"/>
      <c r="D29" s="28">
        <v>26.26</v>
      </c>
      <c r="E29" s="29">
        <f t="shared" si="0"/>
        <v>22</v>
      </c>
      <c r="F29" s="28">
        <v>8</v>
      </c>
      <c r="G29" s="29">
        <f t="shared" si="1"/>
        <v>19</v>
      </c>
      <c r="H29" s="30">
        <v>1.3</v>
      </c>
      <c r="I29" s="29">
        <f t="shared" si="2"/>
        <v>22</v>
      </c>
      <c r="J29" s="28">
        <v>15.64</v>
      </c>
      <c r="K29" s="29">
        <f t="shared" si="3"/>
        <v>23</v>
      </c>
      <c r="L29" s="28">
        <v>5.35</v>
      </c>
      <c r="M29" s="29">
        <f t="shared" si="4"/>
        <v>11</v>
      </c>
      <c r="N29" s="31">
        <f t="shared" si="5"/>
        <v>97</v>
      </c>
      <c r="O29" s="32">
        <f t="shared" si="6"/>
        <v>22</v>
      </c>
    </row>
    <row r="30" spans="1:15" ht="15" customHeight="1" thickBot="1" x14ac:dyDescent="0.3">
      <c r="A30" s="79" t="s">
        <v>201</v>
      </c>
      <c r="B30" s="77" t="s">
        <v>195</v>
      </c>
      <c r="C30" s="34"/>
      <c r="D30" s="35">
        <v>30.37</v>
      </c>
      <c r="E30" s="36">
        <f t="shared" si="0"/>
        <v>23</v>
      </c>
      <c r="F30" s="35">
        <v>7</v>
      </c>
      <c r="G30" s="36">
        <f t="shared" si="1"/>
        <v>23</v>
      </c>
      <c r="H30" s="37">
        <v>1.35</v>
      </c>
      <c r="I30" s="36">
        <f t="shared" si="2"/>
        <v>21</v>
      </c>
      <c r="J30" s="35">
        <v>14.73</v>
      </c>
      <c r="K30" s="36">
        <f t="shared" si="3"/>
        <v>20</v>
      </c>
      <c r="L30" s="35">
        <v>5.4</v>
      </c>
      <c r="M30" s="36">
        <f t="shared" si="4"/>
        <v>10</v>
      </c>
      <c r="N30" s="38">
        <f t="shared" si="5"/>
        <v>97</v>
      </c>
      <c r="O30" s="39">
        <f t="shared" si="6"/>
        <v>22</v>
      </c>
    </row>
  </sheetData>
  <mergeCells count="12">
    <mergeCell ref="H1:O3"/>
    <mergeCell ref="D5:E5"/>
    <mergeCell ref="F5:G5"/>
    <mergeCell ref="H5:I5"/>
    <mergeCell ref="J5:K5"/>
    <mergeCell ref="B1:E1"/>
    <mergeCell ref="L5:M5"/>
    <mergeCell ref="D6:E6"/>
    <mergeCell ref="F6:G6"/>
    <mergeCell ref="H6:I6"/>
    <mergeCell ref="J6:K6"/>
    <mergeCell ref="L6:M6"/>
  </mergeCells>
  <conditionalFormatting sqref="O8:O30">
    <cfRule type="cellIs" dxfId="5" priority="1" stopIfTrue="1" operator="equal">
      <formula>1</formula>
    </cfRule>
    <cfRule type="cellIs" dxfId="4" priority="2" stopIfTrue="1" operator="equal">
      <formula>2</formula>
    </cfRule>
    <cfRule type="cellIs" dxfId="3" priority="3" stopIfTrue="1" operator="equal">
      <formula>3</formula>
    </cfRule>
  </conditionalFormatting>
  <pageMargins left="0.7" right="0.7" top="0.78740157499999996" bottom="0.78740157499999996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9"/>
  <sheetViews>
    <sheetView workbookViewId="0">
      <selection activeCell="E3" sqref="E3"/>
    </sheetView>
  </sheetViews>
  <sheetFormatPr defaultRowHeight="12.75" x14ac:dyDescent="0.2"/>
  <cols>
    <col min="1" max="1" width="18" customWidth="1"/>
    <col min="2" max="2" width="5.85546875" customWidth="1"/>
    <col min="3" max="3" width="0.28515625" customWidth="1"/>
  </cols>
  <sheetData>
    <row r="1" spans="1:16" ht="15.75" x14ac:dyDescent="0.25">
      <c r="A1" s="16" t="s">
        <v>21</v>
      </c>
      <c r="B1" s="107" t="s">
        <v>23</v>
      </c>
      <c r="C1" s="108"/>
      <c r="D1" s="108"/>
      <c r="E1" s="109"/>
      <c r="F1" s="17"/>
      <c r="G1" s="17"/>
      <c r="H1" s="94"/>
      <c r="I1" s="95"/>
      <c r="J1" s="95"/>
      <c r="K1" s="95"/>
      <c r="L1" s="95"/>
      <c r="M1" s="95"/>
      <c r="N1" s="95"/>
      <c r="O1" s="96"/>
    </row>
    <row r="2" spans="1:16" x14ac:dyDescent="0.2">
      <c r="A2" s="18" t="s">
        <v>24</v>
      </c>
      <c r="B2" s="4"/>
      <c r="C2" s="2"/>
      <c r="D2" s="2"/>
      <c r="E2" s="2"/>
      <c r="F2" s="2"/>
      <c r="G2" s="2"/>
      <c r="H2" s="97"/>
      <c r="I2" s="98"/>
      <c r="J2" s="98"/>
      <c r="K2" s="98"/>
      <c r="L2" s="98"/>
      <c r="M2" s="98"/>
      <c r="N2" s="98"/>
      <c r="O2" s="99"/>
    </row>
    <row r="3" spans="1:16" x14ac:dyDescent="0.2">
      <c r="A3" s="21">
        <v>46078</v>
      </c>
      <c r="B3" s="4"/>
      <c r="C3" s="2"/>
      <c r="D3" s="2"/>
      <c r="E3" s="2"/>
      <c r="F3" s="2"/>
      <c r="G3" s="2"/>
      <c r="H3" s="100"/>
      <c r="I3" s="101"/>
      <c r="J3" s="101"/>
      <c r="K3" s="101"/>
      <c r="L3" s="101"/>
      <c r="M3" s="101"/>
      <c r="N3" s="101"/>
      <c r="O3" s="102"/>
    </row>
    <row r="4" spans="1:16" ht="13.5" thickBot="1" x14ac:dyDescent="0.25">
      <c r="A4" s="19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0"/>
    </row>
    <row r="5" spans="1:16" x14ac:dyDescent="0.2">
      <c r="A5" s="6" t="s">
        <v>0</v>
      </c>
      <c r="B5" s="15" t="s">
        <v>15</v>
      </c>
      <c r="C5" s="55"/>
      <c r="D5" s="92" t="s">
        <v>3</v>
      </c>
      <c r="E5" s="93"/>
      <c r="F5" s="92" t="s">
        <v>11</v>
      </c>
      <c r="G5" s="93"/>
      <c r="H5" s="92" t="s">
        <v>9</v>
      </c>
      <c r="I5" s="93"/>
      <c r="J5" s="92" t="s">
        <v>13</v>
      </c>
      <c r="K5" s="93"/>
      <c r="L5" s="92" t="s">
        <v>10</v>
      </c>
      <c r="M5" s="93"/>
      <c r="N5" s="7" t="s">
        <v>4</v>
      </c>
      <c r="O5" s="8" t="s">
        <v>5</v>
      </c>
    </row>
    <row r="6" spans="1:16" x14ac:dyDescent="0.2">
      <c r="A6" s="10"/>
      <c r="B6" s="11"/>
      <c r="C6" s="11"/>
      <c r="D6" s="103" t="s">
        <v>8</v>
      </c>
      <c r="E6" s="104"/>
      <c r="F6" s="103" t="s">
        <v>7</v>
      </c>
      <c r="G6" s="104"/>
      <c r="H6" s="103" t="s">
        <v>7</v>
      </c>
      <c r="I6" s="104"/>
      <c r="J6" s="103" t="s">
        <v>8</v>
      </c>
      <c r="K6" s="104"/>
      <c r="L6" s="103" t="s">
        <v>7</v>
      </c>
      <c r="M6" s="104"/>
      <c r="N6" s="12" t="s">
        <v>2</v>
      </c>
      <c r="O6" s="13" t="s">
        <v>6</v>
      </c>
    </row>
    <row r="7" spans="1:16" ht="13.5" thickBot="1" x14ac:dyDescent="0.25">
      <c r="A7" s="22"/>
      <c r="B7" s="23"/>
      <c r="C7" s="23"/>
      <c r="D7" s="24" t="s">
        <v>1</v>
      </c>
      <c r="E7" s="14" t="s">
        <v>2</v>
      </c>
      <c r="F7" s="24" t="s">
        <v>1</v>
      </c>
      <c r="G7" s="14" t="s">
        <v>2</v>
      </c>
      <c r="H7" s="24" t="s">
        <v>1</v>
      </c>
      <c r="I7" s="14" t="s">
        <v>2</v>
      </c>
      <c r="J7" s="24" t="s">
        <v>1</v>
      </c>
      <c r="K7" s="14" t="s">
        <v>2</v>
      </c>
      <c r="L7" s="24" t="s">
        <v>1</v>
      </c>
      <c r="M7" s="14" t="s">
        <v>2</v>
      </c>
      <c r="N7" s="25" t="s">
        <v>12</v>
      </c>
      <c r="O7" s="26"/>
    </row>
    <row r="8" spans="1:16" ht="15" x14ac:dyDescent="0.25">
      <c r="A8" s="80" t="s">
        <v>191</v>
      </c>
      <c r="B8" s="81" t="s">
        <v>176</v>
      </c>
      <c r="C8" s="82"/>
      <c r="D8" s="83">
        <v>17.420000000000002</v>
      </c>
      <c r="E8" s="84">
        <f t="shared" ref="E8:E39" si="0">IF(+D8,+RANK(D8,D$8:D$39,1),0)</f>
        <v>1</v>
      </c>
      <c r="F8" s="83">
        <v>15</v>
      </c>
      <c r="G8" s="84">
        <f t="shared" ref="G8:G39" si="1">IF(+F8,+RANK(F8,F$8:F$39,0),0)</f>
        <v>5</v>
      </c>
      <c r="H8" s="85">
        <v>1.87</v>
      </c>
      <c r="I8" s="84">
        <f t="shared" ref="I8:I39" si="2">IF(+H8,+RANK(H8,H$8:H$39,0),0)</f>
        <v>4</v>
      </c>
      <c r="J8" s="83">
        <v>11.89</v>
      </c>
      <c r="K8" s="84">
        <f t="shared" ref="K8:K39" si="3">IF(+J8,+RANK(J8,J$8:J$39,1),0)</f>
        <v>1</v>
      </c>
      <c r="L8" s="83">
        <v>7</v>
      </c>
      <c r="M8" s="84">
        <f t="shared" ref="M8:M39" si="4">IF(+L8,+RANK(L8,L$8:L$39,0),0)</f>
        <v>3</v>
      </c>
      <c r="N8" s="86">
        <f t="shared" ref="N8:N39" si="5">+IF(+AND(+E8&gt;0,+G8&gt;0,+I8&gt;0,+K8&gt;0,+M8),+E8+G8+I8+K8+M8,"nekompletní")</f>
        <v>14</v>
      </c>
      <c r="O8" s="87">
        <f t="shared" ref="O8:O39" si="6">IF(+N8&lt;&gt;"nekompletní",+RANK(N8,N$8:N$39,1),0)</f>
        <v>1</v>
      </c>
    </row>
    <row r="9" spans="1:16" ht="15" x14ac:dyDescent="0.25">
      <c r="A9" s="70" t="s">
        <v>187</v>
      </c>
      <c r="B9" s="74" t="s">
        <v>176</v>
      </c>
      <c r="C9" s="27"/>
      <c r="D9" s="28">
        <v>17.48</v>
      </c>
      <c r="E9" s="29">
        <f t="shared" si="0"/>
        <v>2</v>
      </c>
      <c r="F9" s="28">
        <v>16</v>
      </c>
      <c r="G9" s="29">
        <f t="shared" si="1"/>
        <v>3</v>
      </c>
      <c r="H9" s="30">
        <v>1.83</v>
      </c>
      <c r="I9" s="29">
        <f t="shared" si="2"/>
        <v>6</v>
      </c>
      <c r="J9" s="28">
        <v>12.05</v>
      </c>
      <c r="K9" s="29">
        <f t="shared" si="3"/>
        <v>5</v>
      </c>
      <c r="L9" s="28">
        <v>6.2</v>
      </c>
      <c r="M9" s="29">
        <f t="shared" si="4"/>
        <v>13</v>
      </c>
      <c r="N9" s="31">
        <f t="shared" si="5"/>
        <v>29</v>
      </c>
      <c r="O9" s="32">
        <f t="shared" si="6"/>
        <v>2</v>
      </c>
    </row>
    <row r="10" spans="1:16" ht="15" x14ac:dyDescent="0.25">
      <c r="A10" s="71" t="s">
        <v>186</v>
      </c>
      <c r="B10" s="74" t="s">
        <v>176</v>
      </c>
      <c r="C10" s="27"/>
      <c r="D10" s="28">
        <v>22.39</v>
      </c>
      <c r="E10" s="29">
        <f t="shared" si="0"/>
        <v>23</v>
      </c>
      <c r="F10" s="28">
        <v>17</v>
      </c>
      <c r="G10" s="29">
        <f t="shared" si="1"/>
        <v>2</v>
      </c>
      <c r="H10" s="30">
        <v>1.98</v>
      </c>
      <c r="I10" s="29">
        <f t="shared" si="2"/>
        <v>1</v>
      </c>
      <c r="J10" s="28">
        <v>11.98</v>
      </c>
      <c r="K10" s="29">
        <f t="shared" si="3"/>
        <v>2</v>
      </c>
      <c r="L10" s="28">
        <v>7.15</v>
      </c>
      <c r="M10" s="29">
        <f t="shared" si="4"/>
        <v>2</v>
      </c>
      <c r="N10" s="31">
        <f t="shared" si="5"/>
        <v>30</v>
      </c>
      <c r="O10" s="32">
        <f t="shared" si="6"/>
        <v>3</v>
      </c>
    </row>
    <row r="11" spans="1:16" ht="15" x14ac:dyDescent="0.25">
      <c r="A11" s="75" t="s">
        <v>183</v>
      </c>
      <c r="B11" s="74" t="s">
        <v>176</v>
      </c>
      <c r="C11" s="27"/>
      <c r="D11" s="28">
        <v>18.73</v>
      </c>
      <c r="E11" s="29">
        <f t="shared" si="0"/>
        <v>10</v>
      </c>
      <c r="F11" s="28">
        <v>13.5</v>
      </c>
      <c r="G11" s="29">
        <f t="shared" si="1"/>
        <v>11</v>
      </c>
      <c r="H11" s="30">
        <v>1.9</v>
      </c>
      <c r="I11" s="29">
        <f t="shared" si="2"/>
        <v>2</v>
      </c>
      <c r="J11" s="28">
        <v>12.07</v>
      </c>
      <c r="K11" s="29">
        <f t="shared" si="3"/>
        <v>6</v>
      </c>
      <c r="L11" s="28">
        <v>6.9</v>
      </c>
      <c r="M11" s="29">
        <f t="shared" si="4"/>
        <v>5</v>
      </c>
      <c r="N11" s="31">
        <f t="shared" si="5"/>
        <v>34</v>
      </c>
      <c r="O11" s="32">
        <f t="shared" si="6"/>
        <v>4</v>
      </c>
    </row>
    <row r="12" spans="1:16" ht="15" x14ac:dyDescent="0.25">
      <c r="A12" s="72" t="s">
        <v>185</v>
      </c>
      <c r="B12" s="74" t="s">
        <v>176</v>
      </c>
      <c r="C12" s="27"/>
      <c r="D12" s="28">
        <v>17.79</v>
      </c>
      <c r="E12" s="29">
        <f t="shared" si="0"/>
        <v>4</v>
      </c>
      <c r="F12" s="28">
        <v>14</v>
      </c>
      <c r="G12" s="29">
        <f t="shared" si="1"/>
        <v>9</v>
      </c>
      <c r="H12" s="30">
        <v>1.8</v>
      </c>
      <c r="I12" s="29">
        <f t="shared" si="2"/>
        <v>7</v>
      </c>
      <c r="J12" s="28">
        <v>11.98</v>
      </c>
      <c r="K12" s="29">
        <f t="shared" si="3"/>
        <v>2</v>
      </c>
      <c r="L12" s="28">
        <v>6</v>
      </c>
      <c r="M12" s="29">
        <f t="shared" si="4"/>
        <v>15</v>
      </c>
      <c r="N12" s="31">
        <f t="shared" si="5"/>
        <v>37</v>
      </c>
      <c r="O12" s="32">
        <f t="shared" si="6"/>
        <v>5</v>
      </c>
    </row>
    <row r="13" spans="1:16" ht="15" x14ac:dyDescent="0.25">
      <c r="A13" s="72" t="s">
        <v>189</v>
      </c>
      <c r="B13" s="74" t="s">
        <v>176</v>
      </c>
      <c r="C13" s="27"/>
      <c r="D13" s="28">
        <v>18.47</v>
      </c>
      <c r="E13" s="29">
        <f t="shared" si="0"/>
        <v>7</v>
      </c>
      <c r="F13" s="28">
        <v>13</v>
      </c>
      <c r="G13" s="29">
        <f t="shared" si="1"/>
        <v>12</v>
      </c>
      <c r="H13" s="30">
        <v>1.8</v>
      </c>
      <c r="I13" s="29">
        <f t="shared" si="2"/>
        <v>7</v>
      </c>
      <c r="J13" s="28">
        <v>12.37</v>
      </c>
      <c r="K13" s="29">
        <f t="shared" si="3"/>
        <v>10</v>
      </c>
      <c r="L13" s="28">
        <v>8.1999999999999993</v>
      </c>
      <c r="M13" s="29">
        <f t="shared" si="4"/>
        <v>1</v>
      </c>
      <c r="N13" s="31">
        <f t="shared" si="5"/>
        <v>37</v>
      </c>
      <c r="O13" s="32">
        <f t="shared" si="6"/>
        <v>5</v>
      </c>
    </row>
    <row r="14" spans="1:16" ht="15" x14ac:dyDescent="0.25">
      <c r="A14" s="72" t="s">
        <v>230</v>
      </c>
      <c r="B14" s="74" t="s">
        <v>204</v>
      </c>
      <c r="C14" s="27"/>
      <c r="D14" s="28">
        <v>18.57</v>
      </c>
      <c r="E14" s="29">
        <f t="shared" si="0"/>
        <v>8</v>
      </c>
      <c r="F14" s="28">
        <v>12.1</v>
      </c>
      <c r="G14" s="29">
        <f t="shared" si="1"/>
        <v>14</v>
      </c>
      <c r="H14" s="30">
        <v>1.72</v>
      </c>
      <c r="I14" s="29">
        <f t="shared" si="2"/>
        <v>12</v>
      </c>
      <c r="J14" s="28">
        <v>12</v>
      </c>
      <c r="K14" s="29">
        <f t="shared" si="3"/>
        <v>4</v>
      </c>
      <c r="L14" s="28">
        <v>6.9</v>
      </c>
      <c r="M14" s="29">
        <f t="shared" si="4"/>
        <v>5</v>
      </c>
      <c r="N14" s="31">
        <f t="shared" si="5"/>
        <v>43</v>
      </c>
      <c r="O14" s="32">
        <f t="shared" si="6"/>
        <v>7</v>
      </c>
    </row>
    <row r="15" spans="1:16" ht="15" x14ac:dyDescent="0.25">
      <c r="A15" s="72" t="s">
        <v>218</v>
      </c>
      <c r="B15" s="74" t="s">
        <v>195</v>
      </c>
      <c r="C15" s="27"/>
      <c r="D15" s="28">
        <v>17.559999999999999</v>
      </c>
      <c r="E15" s="29">
        <f t="shared" si="0"/>
        <v>3</v>
      </c>
      <c r="F15" s="28">
        <v>15.5</v>
      </c>
      <c r="G15" s="29">
        <f t="shared" si="1"/>
        <v>4</v>
      </c>
      <c r="H15" s="30">
        <v>1.7</v>
      </c>
      <c r="I15" s="29">
        <f t="shared" si="2"/>
        <v>15</v>
      </c>
      <c r="J15" s="28">
        <v>12.19</v>
      </c>
      <c r="K15" s="29">
        <f t="shared" si="3"/>
        <v>7</v>
      </c>
      <c r="L15" s="28">
        <v>5.95</v>
      </c>
      <c r="M15" s="29">
        <f t="shared" si="4"/>
        <v>16</v>
      </c>
      <c r="N15" s="31">
        <f t="shared" si="5"/>
        <v>45</v>
      </c>
      <c r="O15" s="32">
        <f t="shared" si="6"/>
        <v>8</v>
      </c>
    </row>
    <row r="16" spans="1:16" ht="15" x14ac:dyDescent="0.25">
      <c r="A16" s="72" t="s">
        <v>193</v>
      </c>
      <c r="B16" s="74" t="s">
        <v>176</v>
      </c>
      <c r="C16" s="27"/>
      <c r="D16" s="28">
        <v>18.170000000000002</v>
      </c>
      <c r="E16" s="29">
        <f t="shared" si="0"/>
        <v>5</v>
      </c>
      <c r="F16" s="28">
        <v>12</v>
      </c>
      <c r="G16" s="29">
        <f t="shared" si="1"/>
        <v>15</v>
      </c>
      <c r="H16" s="30">
        <v>1.76</v>
      </c>
      <c r="I16" s="29">
        <f t="shared" si="2"/>
        <v>10</v>
      </c>
      <c r="J16" s="28">
        <v>12.33</v>
      </c>
      <c r="K16" s="29">
        <f t="shared" si="3"/>
        <v>8</v>
      </c>
      <c r="L16" s="28">
        <v>6.6</v>
      </c>
      <c r="M16" s="29">
        <f t="shared" si="4"/>
        <v>8</v>
      </c>
      <c r="N16" s="31">
        <f t="shared" si="5"/>
        <v>46</v>
      </c>
      <c r="O16" s="32">
        <f t="shared" si="6"/>
        <v>9</v>
      </c>
      <c r="P16" s="53" t="s">
        <v>25</v>
      </c>
    </row>
    <row r="17" spans="1:15" ht="15" x14ac:dyDescent="0.25">
      <c r="A17" s="72" t="s">
        <v>194</v>
      </c>
      <c r="B17" s="74" t="s">
        <v>176</v>
      </c>
      <c r="C17" s="27"/>
      <c r="D17" s="28">
        <v>19.29</v>
      </c>
      <c r="E17" s="29">
        <f t="shared" si="0"/>
        <v>11</v>
      </c>
      <c r="F17" s="28">
        <v>14.5</v>
      </c>
      <c r="G17" s="29">
        <f t="shared" si="1"/>
        <v>8</v>
      </c>
      <c r="H17" s="30">
        <v>1.9</v>
      </c>
      <c r="I17" s="29">
        <f t="shared" si="2"/>
        <v>2</v>
      </c>
      <c r="J17" s="28">
        <v>12.63</v>
      </c>
      <c r="K17" s="29">
        <f t="shared" si="3"/>
        <v>12</v>
      </c>
      <c r="L17" s="28">
        <v>5.9</v>
      </c>
      <c r="M17" s="29">
        <f t="shared" si="4"/>
        <v>17</v>
      </c>
      <c r="N17" s="31">
        <f t="shared" si="5"/>
        <v>50</v>
      </c>
      <c r="O17" s="32">
        <f t="shared" si="6"/>
        <v>10</v>
      </c>
    </row>
    <row r="18" spans="1:15" ht="15" x14ac:dyDescent="0.25">
      <c r="A18" s="72" t="s">
        <v>228</v>
      </c>
      <c r="B18" s="74" t="s">
        <v>204</v>
      </c>
      <c r="C18" s="27"/>
      <c r="D18" s="28">
        <v>20.6</v>
      </c>
      <c r="E18" s="29">
        <f t="shared" si="0"/>
        <v>16</v>
      </c>
      <c r="F18" s="28">
        <v>14.6</v>
      </c>
      <c r="G18" s="29">
        <f t="shared" si="1"/>
        <v>7</v>
      </c>
      <c r="H18" s="30">
        <v>1.8</v>
      </c>
      <c r="I18" s="29">
        <f t="shared" si="2"/>
        <v>7</v>
      </c>
      <c r="J18" s="28">
        <v>12.44</v>
      </c>
      <c r="K18" s="29">
        <f t="shared" si="3"/>
        <v>11</v>
      </c>
      <c r="L18" s="28">
        <v>6.5</v>
      </c>
      <c r="M18" s="29">
        <f t="shared" si="4"/>
        <v>9</v>
      </c>
      <c r="N18" s="31">
        <f t="shared" si="5"/>
        <v>50</v>
      </c>
      <c r="O18" s="32">
        <f t="shared" si="6"/>
        <v>10</v>
      </c>
    </row>
    <row r="19" spans="1:15" ht="15" x14ac:dyDescent="0.25">
      <c r="A19" s="75" t="s">
        <v>182</v>
      </c>
      <c r="B19" s="74" t="s">
        <v>176</v>
      </c>
      <c r="C19" s="27"/>
      <c r="D19" s="28">
        <v>18.690000000000001</v>
      </c>
      <c r="E19" s="29">
        <f t="shared" si="0"/>
        <v>9</v>
      </c>
      <c r="F19" s="28">
        <v>11</v>
      </c>
      <c r="G19" s="29">
        <f t="shared" si="1"/>
        <v>20</v>
      </c>
      <c r="H19" s="30">
        <v>1.86</v>
      </c>
      <c r="I19" s="29">
        <f t="shared" si="2"/>
        <v>5</v>
      </c>
      <c r="J19" s="28">
        <v>12.34</v>
      </c>
      <c r="K19" s="29">
        <f t="shared" si="3"/>
        <v>9</v>
      </c>
      <c r="L19" s="28">
        <v>5.8</v>
      </c>
      <c r="M19" s="29">
        <f t="shared" si="4"/>
        <v>19</v>
      </c>
      <c r="N19" s="31">
        <f t="shared" si="5"/>
        <v>62</v>
      </c>
      <c r="O19" s="32">
        <f t="shared" si="6"/>
        <v>12</v>
      </c>
    </row>
    <row r="20" spans="1:15" ht="15" x14ac:dyDescent="0.25">
      <c r="A20" s="72" t="s">
        <v>188</v>
      </c>
      <c r="B20" s="74" t="s">
        <v>176</v>
      </c>
      <c r="C20" s="27"/>
      <c r="D20" s="28">
        <v>19.84</v>
      </c>
      <c r="E20" s="29">
        <f t="shared" si="0"/>
        <v>13</v>
      </c>
      <c r="F20" s="28">
        <v>15</v>
      </c>
      <c r="G20" s="29">
        <f t="shared" si="1"/>
        <v>5</v>
      </c>
      <c r="H20" s="30">
        <v>1.69</v>
      </c>
      <c r="I20" s="29">
        <f t="shared" si="2"/>
        <v>17</v>
      </c>
      <c r="J20" s="28">
        <v>13.09</v>
      </c>
      <c r="K20" s="29">
        <f t="shared" si="3"/>
        <v>17</v>
      </c>
      <c r="L20" s="28">
        <v>5.8</v>
      </c>
      <c r="M20" s="29">
        <f t="shared" si="4"/>
        <v>19</v>
      </c>
      <c r="N20" s="31">
        <f t="shared" si="5"/>
        <v>71</v>
      </c>
      <c r="O20" s="32">
        <f t="shared" si="6"/>
        <v>13</v>
      </c>
    </row>
    <row r="21" spans="1:15" ht="15" x14ac:dyDescent="0.25">
      <c r="A21" s="72" t="s">
        <v>214</v>
      </c>
      <c r="B21" s="74" t="s">
        <v>195</v>
      </c>
      <c r="C21" s="27"/>
      <c r="D21" s="28">
        <v>18.34</v>
      </c>
      <c r="E21" s="29">
        <f t="shared" si="0"/>
        <v>6</v>
      </c>
      <c r="F21" s="28">
        <v>9.5</v>
      </c>
      <c r="G21" s="29">
        <f t="shared" si="1"/>
        <v>27</v>
      </c>
      <c r="H21" s="30">
        <v>1.7</v>
      </c>
      <c r="I21" s="29">
        <f t="shared" si="2"/>
        <v>15</v>
      </c>
      <c r="J21" s="28">
        <v>12.82</v>
      </c>
      <c r="K21" s="29">
        <f t="shared" si="3"/>
        <v>13</v>
      </c>
      <c r="L21" s="28">
        <v>6.3</v>
      </c>
      <c r="M21" s="29">
        <f t="shared" si="4"/>
        <v>12</v>
      </c>
      <c r="N21" s="31">
        <f t="shared" si="5"/>
        <v>73</v>
      </c>
      <c r="O21" s="32">
        <f t="shared" si="6"/>
        <v>14</v>
      </c>
    </row>
    <row r="22" spans="1:15" ht="15" x14ac:dyDescent="0.25">
      <c r="A22" s="72" t="s">
        <v>222</v>
      </c>
      <c r="B22" s="74" t="s">
        <v>195</v>
      </c>
      <c r="C22" s="27"/>
      <c r="D22" s="28">
        <v>20.74</v>
      </c>
      <c r="E22" s="29">
        <f t="shared" si="0"/>
        <v>17</v>
      </c>
      <c r="F22" s="28">
        <v>17.7</v>
      </c>
      <c r="G22" s="29">
        <f t="shared" si="1"/>
        <v>1</v>
      </c>
      <c r="H22" s="30">
        <v>1.74</v>
      </c>
      <c r="I22" s="29">
        <f t="shared" si="2"/>
        <v>11</v>
      </c>
      <c r="J22" s="28">
        <v>14.87</v>
      </c>
      <c r="K22" s="29">
        <f t="shared" si="3"/>
        <v>31</v>
      </c>
      <c r="L22" s="28">
        <v>6.15</v>
      </c>
      <c r="M22" s="29">
        <f t="shared" si="4"/>
        <v>14</v>
      </c>
      <c r="N22" s="31">
        <f t="shared" si="5"/>
        <v>74</v>
      </c>
      <c r="O22" s="32">
        <f t="shared" si="6"/>
        <v>15</v>
      </c>
    </row>
    <row r="23" spans="1:15" ht="15" x14ac:dyDescent="0.25">
      <c r="A23" s="75" t="s">
        <v>190</v>
      </c>
      <c r="B23" s="74" t="s">
        <v>176</v>
      </c>
      <c r="C23" s="27"/>
      <c r="D23" s="28">
        <v>20.51</v>
      </c>
      <c r="E23" s="29">
        <f t="shared" si="0"/>
        <v>15</v>
      </c>
      <c r="F23" s="28">
        <v>14</v>
      </c>
      <c r="G23" s="29">
        <f t="shared" si="1"/>
        <v>9</v>
      </c>
      <c r="H23" s="30">
        <v>1.63</v>
      </c>
      <c r="I23" s="29">
        <f t="shared" si="2"/>
        <v>21</v>
      </c>
      <c r="J23" s="28">
        <v>13.14</v>
      </c>
      <c r="K23" s="29">
        <f t="shared" si="3"/>
        <v>19</v>
      </c>
      <c r="L23" s="28">
        <v>6.4</v>
      </c>
      <c r="M23" s="29">
        <f t="shared" si="4"/>
        <v>11</v>
      </c>
      <c r="N23" s="31">
        <f t="shared" si="5"/>
        <v>75</v>
      </c>
      <c r="O23" s="32">
        <f t="shared" si="6"/>
        <v>16</v>
      </c>
    </row>
    <row r="24" spans="1:15" ht="15" x14ac:dyDescent="0.25">
      <c r="A24" s="72" t="s">
        <v>192</v>
      </c>
      <c r="B24" s="74" t="s">
        <v>176</v>
      </c>
      <c r="C24" s="27"/>
      <c r="D24" s="28">
        <v>19.899999999999999</v>
      </c>
      <c r="E24" s="29">
        <f t="shared" si="0"/>
        <v>14</v>
      </c>
      <c r="F24" s="28">
        <v>12</v>
      </c>
      <c r="G24" s="29">
        <f t="shared" si="1"/>
        <v>15</v>
      </c>
      <c r="H24" s="30">
        <v>1.62</v>
      </c>
      <c r="I24" s="29">
        <f t="shared" si="2"/>
        <v>22</v>
      </c>
      <c r="J24" s="28">
        <v>13.09</v>
      </c>
      <c r="K24" s="29">
        <f t="shared" si="3"/>
        <v>17</v>
      </c>
      <c r="L24" s="28">
        <v>6.85</v>
      </c>
      <c r="M24" s="29">
        <f t="shared" si="4"/>
        <v>7</v>
      </c>
      <c r="N24" s="31">
        <f t="shared" si="5"/>
        <v>75</v>
      </c>
      <c r="O24" s="32">
        <f t="shared" si="6"/>
        <v>16</v>
      </c>
    </row>
    <row r="25" spans="1:15" ht="15" x14ac:dyDescent="0.25">
      <c r="A25" s="72" t="s">
        <v>217</v>
      </c>
      <c r="B25" s="74" t="s">
        <v>195</v>
      </c>
      <c r="C25" s="27"/>
      <c r="D25" s="28">
        <v>21.64</v>
      </c>
      <c r="E25" s="29">
        <f t="shared" si="0"/>
        <v>21</v>
      </c>
      <c r="F25" s="28">
        <v>12</v>
      </c>
      <c r="G25" s="29">
        <f t="shared" si="1"/>
        <v>15</v>
      </c>
      <c r="H25" s="30">
        <v>1.71</v>
      </c>
      <c r="I25" s="29">
        <f t="shared" si="2"/>
        <v>14</v>
      </c>
      <c r="J25" s="28">
        <v>13.04</v>
      </c>
      <c r="K25" s="29">
        <f t="shared" si="3"/>
        <v>16</v>
      </c>
      <c r="L25" s="28">
        <v>6.5</v>
      </c>
      <c r="M25" s="29">
        <f t="shared" si="4"/>
        <v>9</v>
      </c>
      <c r="N25" s="31">
        <f t="shared" si="5"/>
        <v>75</v>
      </c>
      <c r="O25" s="32">
        <f t="shared" si="6"/>
        <v>16</v>
      </c>
    </row>
    <row r="26" spans="1:15" ht="15" x14ac:dyDescent="0.25">
      <c r="A26" s="72" t="s">
        <v>226</v>
      </c>
      <c r="B26" s="74" t="s">
        <v>204</v>
      </c>
      <c r="C26" s="27"/>
      <c r="D26" s="28">
        <v>19.47</v>
      </c>
      <c r="E26" s="29">
        <f t="shared" si="0"/>
        <v>12</v>
      </c>
      <c r="F26" s="28">
        <v>9.6999999999999993</v>
      </c>
      <c r="G26" s="29">
        <f t="shared" si="1"/>
        <v>24</v>
      </c>
      <c r="H26" s="30">
        <v>1.72</v>
      </c>
      <c r="I26" s="29">
        <f t="shared" si="2"/>
        <v>12</v>
      </c>
      <c r="J26" s="28">
        <v>12.92</v>
      </c>
      <c r="K26" s="29">
        <f t="shared" si="3"/>
        <v>14</v>
      </c>
      <c r="L26" s="28">
        <v>5.4</v>
      </c>
      <c r="M26" s="29">
        <f t="shared" si="4"/>
        <v>24</v>
      </c>
      <c r="N26" s="31">
        <f t="shared" si="5"/>
        <v>86</v>
      </c>
      <c r="O26" s="32">
        <f t="shared" si="6"/>
        <v>19</v>
      </c>
    </row>
    <row r="27" spans="1:15" ht="15" x14ac:dyDescent="0.25">
      <c r="A27" s="72" t="s">
        <v>225</v>
      </c>
      <c r="B27" s="27" t="s">
        <v>204</v>
      </c>
      <c r="C27" s="27"/>
      <c r="D27" s="28">
        <v>21.5</v>
      </c>
      <c r="E27" s="29">
        <f t="shared" si="0"/>
        <v>20</v>
      </c>
      <c r="F27" s="28">
        <v>6.6</v>
      </c>
      <c r="G27" s="29">
        <f t="shared" si="1"/>
        <v>32</v>
      </c>
      <c r="H27" s="30">
        <v>1.6</v>
      </c>
      <c r="I27" s="29">
        <f t="shared" si="2"/>
        <v>23</v>
      </c>
      <c r="J27" s="28">
        <v>13.15</v>
      </c>
      <c r="K27" s="29">
        <f t="shared" si="3"/>
        <v>20</v>
      </c>
      <c r="L27" s="28">
        <v>7</v>
      </c>
      <c r="M27" s="29">
        <f t="shared" si="4"/>
        <v>3</v>
      </c>
      <c r="N27" s="31">
        <f t="shared" si="5"/>
        <v>98</v>
      </c>
      <c r="O27" s="32">
        <f t="shared" si="6"/>
        <v>20</v>
      </c>
    </row>
    <row r="28" spans="1:15" ht="15" x14ac:dyDescent="0.25">
      <c r="A28" s="75" t="s">
        <v>184</v>
      </c>
      <c r="B28" s="74" t="s">
        <v>176</v>
      </c>
      <c r="C28" s="27"/>
      <c r="D28" s="28">
        <v>20.89</v>
      </c>
      <c r="E28" s="29">
        <f t="shared" si="0"/>
        <v>18</v>
      </c>
      <c r="F28" s="28">
        <v>12.5</v>
      </c>
      <c r="G28" s="29">
        <f t="shared" si="1"/>
        <v>13</v>
      </c>
      <c r="H28" s="30">
        <v>1.47</v>
      </c>
      <c r="I28" s="29">
        <f t="shared" si="2"/>
        <v>28</v>
      </c>
      <c r="J28" s="28">
        <v>13.82</v>
      </c>
      <c r="K28" s="29">
        <f t="shared" si="3"/>
        <v>22</v>
      </c>
      <c r="L28" s="28">
        <v>5.8</v>
      </c>
      <c r="M28" s="29">
        <f t="shared" si="4"/>
        <v>19</v>
      </c>
      <c r="N28" s="31">
        <f t="shared" si="5"/>
        <v>100</v>
      </c>
      <c r="O28" s="32">
        <f t="shared" si="6"/>
        <v>21</v>
      </c>
    </row>
    <row r="29" spans="1:15" ht="15" x14ac:dyDescent="0.25">
      <c r="A29" s="72" t="s">
        <v>220</v>
      </c>
      <c r="B29" s="74" t="s">
        <v>195</v>
      </c>
      <c r="C29" s="27"/>
      <c r="D29" s="28">
        <v>22.12</v>
      </c>
      <c r="E29" s="29">
        <f t="shared" si="0"/>
        <v>22</v>
      </c>
      <c r="F29" s="28">
        <v>12</v>
      </c>
      <c r="G29" s="29">
        <f t="shared" si="1"/>
        <v>15</v>
      </c>
      <c r="H29" s="30">
        <v>1.69</v>
      </c>
      <c r="I29" s="29">
        <f t="shared" si="2"/>
        <v>17</v>
      </c>
      <c r="J29" s="28">
        <v>14.05</v>
      </c>
      <c r="K29" s="29">
        <f t="shared" si="3"/>
        <v>25</v>
      </c>
      <c r="L29" s="28">
        <v>5</v>
      </c>
      <c r="M29" s="29">
        <f t="shared" si="4"/>
        <v>27</v>
      </c>
      <c r="N29" s="31">
        <f t="shared" si="5"/>
        <v>106</v>
      </c>
      <c r="O29" s="32">
        <f t="shared" si="6"/>
        <v>22</v>
      </c>
    </row>
    <row r="30" spans="1:15" ht="15" x14ac:dyDescent="0.25">
      <c r="A30" s="72" t="s">
        <v>229</v>
      </c>
      <c r="B30" s="74" t="s">
        <v>204</v>
      </c>
      <c r="C30" s="27"/>
      <c r="D30" s="28">
        <v>21.13</v>
      </c>
      <c r="E30" s="29">
        <f t="shared" si="0"/>
        <v>19</v>
      </c>
      <c r="F30" s="28">
        <v>11.5</v>
      </c>
      <c r="G30" s="29">
        <f t="shared" si="1"/>
        <v>19</v>
      </c>
      <c r="H30" s="30">
        <v>1.5</v>
      </c>
      <c r="I30" s="29">
        <f t="shared" si="2"/>
        <v>27</v>
      </c>
      <c r="J30" s="28">
        <v>13.81</v>
      </c>
      <c r="K30" s="29">
        <f t="shared" si="3"/>
        <v>21</v>
      </c>
      <c r="L30" s="28">
        <v>5.5</v>
      </c>
      <c r="M30" s="29">
        <f t="shared" si="4"/>
        <v>23</v>
      </c>
      <c r="N30" s="31">
        <f t="shared" si="5"/>
        <v>109</v>
      </c>
      <c r="O30" s="32">
        <f t="shared" si="6"/>
        <v>23</v>
      </c>
    </row>
    <row r="31" spans="1:15" ht="15" x14ac:dyDescent="0.25">
      <c r="A31" s="72" t="s">
        <v>213</v>
      </c>
      <c r="B31" s="74" t="s">
        <v>195</v>
      </c>
      <c r="C31" s="27"/>
      <c r="D31" s="28">
        <v>25.01</v>
      </c>
      <c r="E31" s="29">
        <f t="shared" si="0"/>
        <v>29</v>
      </c>
      <c r="F31" s="28">
        <v>10.5</v>
      </c>
      <c r="G31" s="29">
        <f t="shared" si="1"/>
        <v>22</v>
      </c>
      <c r="H31" s="30">
        <v>1.67</v>
      </c>
      <c r="I31" s="29">
        <f t="shared" si="2"/>
        <v>19</v>
      </c>
      <c r="J31" s="28">
        <v>13.96</v>
      </c>
      <c r="K31" s="29">
        <f t="shared" si="3"/>
        <v>24</v>
      </c>
      <c r="L31" s="28">
        <v>4.8</v>
      </c>
      <c r="M31" s="29">
        <f t="shared" si="4"/>
        <v>30</v>
      </c>
      <c r="N31" s="31">
        <f t="shared" si="5"/>
        <v>124</v>
      </c>
      <c r="O31" s="32">
        <f t="shared" si="6"/>
        <v>24</v>
      </c>
    </row>
    <row r="32" spans="1:15" ht="15" x14ac:dyDescent="0.25">
      <c r="A32" s="72" t="s">
        <v>224</v>
      </c>
      <c r="B32" s="74" t="s">
        <v>204</v>
      </c>
      <c r="C32" s="27"/>
      <c r="D32" s="28">
        <v>23.43</v>
      </c>
      <c r="E32" s="29">
        <f t="shared" si="0"/>
        <v>26</v>
      </c>
      <c r="F32" s="28">
        <v>8.6</v>
      </c>
      <c r="G32" s="29">
        <f t="shared" si="1"/>
        <v>28</v>
      </c>
      <c r="H32" s="30">
        <v>1.54</v>
      </c>
      <c r="I32" s="29">
        <f t="shared" si="2"/>
        <v>26</v>
      </c>
      <c r="J32" s="28">
        <v>13</v>
      </c>
      <c r="K32" s="29">
        <f t="shared" si="3"/>
        <v>15</v>
      </c>
      <c r="L32" s="28">
        <v>4.8</v>
      </c>
      <c r="M32" s="29">
        <f t="shared" si="4"/>
        <v>30</v>
      </c>
      <c r="N32" s="31">
        <f t="shared" si="5"/>
        <v>125</v>
      </c>
      <c r="O32" s="32">
        <f t="shared" si="6"/>
        <v>25</v>
      </c>
    </row>
    <row r="33" spans="1:15" ht="15" x14ac:dyDescent="0.25">
      <c r="A33" s="72" t="s">
        <v>219</v>
      </c>
      <c r="B33" s="74" t="s">
        <v>195</v>
      </c>
      <c r="C33" s="27"/>
      <c r="D33" s="28">
        <v>22.52</v>
      </c>
      <c r="E33" s="29">
        <f t="shared" si="0"/>
        <v>24</v>
      </c>
      <c r="F33" s="28">
        <v>10.5</v>
      </c>
      <c r="G33" s="29">
        <f t="shared" si="1"/>
        <v>22</v>
      </c>
      <c r="H33" s="30">
        <v>1.58</v>
      </c>
      <c r="I33" s="29">
        <f t="shared" si="2"/>
        <v>25</v>
      </c>
      <c r="J33" s="28">
        <v>14.96</v>
      </c>
      <c r="K33" s="29">
        <f t="shared" si="3"/>
        <v>32</v>
      </c>
      <c r="L33" s="28">
        <v>5.4</v>
      </c>
      <c r="M33" s="29">
        <f t="shared" si="4"/>
        <v>24</v>
      </c>
      <c r="N33" s="31">
        <f t="shared" si="5"/>
        <v>127</v>
      </c>
      <c r="O33" s="32">
        <f t="shared" si="6"/>
        <v>26</v>
      </c>
    </row>
    <row r="34" spans="1:15" ht="15" x14ac:dyDescent="0.25">
      <c r="A34" s="72" t="s">
        <v>216</v>
      </c>
      <c r="B34" s="74" t="s">
        <v>195</v>
      </c>
      <c r="C34" s="27"/>
      <c r="D34" s="28">
        <v>25.23</v>
      </c>
      <c r="E34" s="29">
        <f t="shared" si="0"/>
        <v>30</v>
      </c>
      <c r="F34" s="28">
        <v>10.7</v>
      </c>
      <c r="G34" s="29">
        <f t="shared" si="1"/>
        <v>21</v>
      </c>
      <c r="H34" s="30">
        <v>1.6</v>
      </c>
      <c r="I34" s="29">
        <f t="shared" si="2"/>
        <v>23</v>
      </c>
      <c r="J34" s="28">
        <v>14.33</v>
      </c>
      <c r="K34" s="29">
        <f t="shared" si="3"/>
        <v>28</v>
      </c>
      <c r="L34" s="28">
        <v>5.2</v>
      </c>
      <c r="M34" s="29">
        <f t="shared" si="4"/>
        <v>26</v>
      </c>
      <c r="N34" s="31">
        <f t="shared" si="5"/>
        <v>128</v>
      </c>
      <c r="O34" s="32">
        <f t="shared" si="6"/>
        <v>27</v>
      </c>
    </row>
    <row r="35" spans="1:15" ht="15" x14ac:dyDescent="0.25">
      <c r="A35" s="72" t="s">
        <v>232</v>
      </c>
      <c r="B35" s="74" t="s">
        <v>204</v>
      </c>
      <c r="C35" s="27"/>
      <c r="D35" s="28">
        <v>23.06</v>
      </c>
      <c r="E35" s="29">
        <f t="shared" si="0"/>
        <v>25</v>
      </c>
      <c r="F35" s="28">
        <v>8</v>
      </c>
      <c r="G35" s="29">
        <f t="shared" si="1"/>
        <v>30</v>
      </c>
      <c r="H35" s="30">
        <v>1.65</v>
      </c>
      <c r="I35" s="29">
        <f t="shared" si="2"/>
        <v>20</v>
      </c>
      <c r="J35" s="28">
        <v>14.16</v>
      </c>
      <c r="K35" s="29">
        <f t="shared" si="3"/>
        <v>26</v>
      </c>
      <c r="L35" s="28">
        <v>5</v>
      </c>
      <c r="M35" s="29">
        <f t="shared" si="4"/>
        <v>27</v>
      </c>
      <c r="N35" s="31">
        <f t="shared" si="5"/>
        <v>128</v>
      </c>
      <c r="O35" s="32">
        <f t="shared" si="6"/>
        <v>27</v>
      </c>
    </row>
    <row r="36" spans="1:15" ht="15" x14ac:dyDescent="0.25">
      <c r="A36" s="72" t="s">
        <v>227</v>
      </c>
      <c r="B36" s="74" t="s">
        <v>204</v>
      </c>
      <c r="C36" s="27"/>
      <c r="D36" s="28">
        <v>23.83</v>
      </c>
      <c r="E36" s="29">
        <f t="shared" si="0"/>
        <v>27</v>
      </c>
      <c r="F36" s="28">
        <v>9.6</v>
      </c>
      <c r="G36" s="29">
        <f t="shared" si="1"/>
        <v>26</v>
      </c>
      <c r="H36" s="30">
        <v>1.36</v>
      </c>
      <c r="I36" s="29">
        <f t="shared" si="2"/>
        <v>30</v>
      </c>
      <c r="J36" s="28">
        <v>14.7</v>
      </c>
      <c r="K36" s="29">
        <f t="shared" si="3"/>
        <v>29</v>
      </c>
      <c r="L36" s="28">
        <v>5.7</v>
      </c>
      <c r="M36" s="29">
        <f t="shared" si="4"/>
        <v>22</v>
      </c>
      <c r="N36" s="31">
        <f t="shared" si="5"/>
        <v>134</v>
      </c>
      <c r="O36" s="32">
        <f t="shared" si="6"/>
        <v>29</v>
      </c>
    </row>
    <row r="37" spans="1:15" ht="15" x14ac:dyDescent="0.25">
      <c r="A37" s="72" t="s">
        <v>223</v>
      </c>
      <c r="B37" s="74" t="s">
        <v>195</v>
      </c>
      <c r="C37" s="27"/>
      <c r="D37" s="28">
        <v>25.53</v>
      </c>
      <c r="E37" s="29">
        <f t="shared" si="0"/>
        <v>31</v>
      </c>
      <c r="F37" s="28">
        <v>8.3000000000000007</v>
      </c>
      <c r="G37" s="29">
        <f t="shared" si="1"/>
        <v>29</v>
      </c>
      <c r="H37" s="30">
        <v>1.41</v>
      </c>
      <c r="I37" s="29">
        <f t="shared" si="2"/>
        <v>29</v>
      </c>
      <c r="J37" s="28">
        <v>13.87</v>
      </c>
      <c r="K37" s="29">
        <f t="shared" si="3"/>
        <v>23</v>
      </c>
      <c r="L37" s="28">
        <v>4.8499999999999996</v>
      </c>
      <c r="M37" s="29">
        <f t="shared" si="4"/>
        <v>29</v>
      </c>
      <c r="N37" s="31">
        <f t="shared" si="5"/>
        <v>141</v>
      </c>
      <c r="O37" s="32">
        <f t="shared" si="6"/>
        <v>30</v>
      </c>
    </row>
    <row r="38" spans="1:15" ht="13.9" customHeight="1" x14ac:dyDescent="0.25">
      <c r="A38" s="75" t="s">
        <v>215</v>
      </c>
      <c r="B38" s="74" t="s">
        <v>195</v>
      </c>
      <c r="C38" s="27"/>
      <c r="D38" s="28">
        <v>24.42</v>
      </c>
      <c r="E38" s="29">
        <f t="shared" si="0"/>
        <v>28</v>
      </c>
      <c r="F38" s="28">
        <v>9.6999999999999993</v>
      </c>
      <c r="G38" s="29">
        <f t="shared" si="1"/>
        <v>24</v>
      </c>
      <c r="H38" s="30">
        <v>1.3</v>
      </c>
      <c r="I38" s="29">
        <f t="shared" si="2"/>
        <v>31</v>
      </c>
      <c r="J38" s="28">
        <v>14.3</v>
      </c>
      <c r="K38" s="29">
        <f t="shared" si="3"/>
        <v>27</v>
      </c>
      <c r="L38" s="28">
        <v>3.8</v>
      </c>
      <c r="M38" s="29">
        <f t="shared" si="4"/>
        <v>32</v>
      </c>
      <c r="N38" s="31">
        <f t="shared" si="5"/>
        <v>142</v>
      </c>
      <c r="O38" s="32">
        <f t="shared" si="6"/>
        <v>31</v>
      </c>
    </row>
    <row r="39" spans="1:15" ht="15.75" thickBot="1" x14ac:dyDescent="0.3">
      <c r="A39" s="73" t="s">
        <v>221</v>
      </c>
      <c r="B39" s="77" t="s">
        <v>195</v>
      </c>
      <c r="C39" s="34"/>
      <c r="D39" s="35">
        <v>25.56</v>
      </c>
      <c r="E39" s="36">
        <f t="shared" si="0"/>
        <v>32</v>
      </c>
      <c r="F39" s="35">
        <v>7.3</v>
      </c>
      <c r="G39" s="36">
        <f t="shared" si="1"/>
        <v>31</v>
      </c>
      <c r="H39" s="37">
        <v>1.26</v>
      </c>
      <c r="I39" s="36">
        <f t="shared" si="2"/>
        <v>32</v>
      </c>
      <c r="J39" s="35">
        <v>14.86</v>
      </c>
      <c r="K39" s="36">
        <f t="shared" si="3"/>
        <v>30</v>
      </c>
      <c r="L39" s="35">
        <v>5.85</v>
      </c>
      <c r="M39" s="36">
        <f t="shared" si="4"/>
        <v>18</v>
      </c>
      <c r="N39" s="38">
        <f t="shared" si="5"/>
        <v>143</v>
      </c>
      <c r="O39" s="39">
        <f t="shared" si="6"/>
        <v>32</v>
      </c>
    </row>
  </sheetData>
  <mergeCells count="12">
    <mergeCell ref="H1:O3"/>
    <mergeCell ref="D5:E5"/>
    <mergeCell ref="F5:G5"/>
    <mergeCell ref="H5:I5"/>
    <mergeCell ref="J5:K5"/>
    <mergeCell ref="B1:E1"/>
    <mergeCell ref="L5:M5"/>
    <mergeCell ref="D6:E6"/>
    <mergeCell ref="F6:G6"/>
    <mergeCell ref="H6:I6"/>
    <mergeCell ref="J6:K6"/>
    <mergeCell ref="L6:M6"/>
  </mergeCells>
  <conditionalFormatting sqref="O8:O39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3</formula>
    </cfRule>
  </conditionalFormatting>
  <pageMargins left="0.7" right="0.7" top="0.78740157499999996" bottom="0.78740157499999996" header="0.3" footer="0.3"/>
  <pageSetup paperSize="9"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50f4d69-e541-4c0a-b4bf-2b78d6bfa25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9CB23428AD224E8713D47581139282" ma:contentTypeVersion="15" ma:contentTypeDescription="Vytvoří nový dokument" ma:contentTypeScope="" ma:versionID="8b4342176c07c744fad93892943c9cdc">
  <xsd:schema xmlns:xsd="http://www.w3.org/2001/XMLSchema" xmlns:xs="http://www.w3.org/2001/XMLSchema" xmlns:p="http://schemas.microsoft.com/office/2006/metadata/properties" xmlns:ns3="750f4d69-e541-4c0a-b4bf-2b78d6bfa254" targetNamespace="http://schemas.microsoft.com/office/2006/metadata/properties" ma:root="true" ma:fieldsID="233da883705f82db5a6525adf64e7cc4" ns3:_="">
    <xsd:import namespace="750f4d69-e541-4c0a-b4bf-2b78d6bfa25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0f4d69-e541-4c0a-b4bf-2b78d6bfa2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B63AA0-D729-4409-856D-958FF4DAAFD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750f4d69-e541-4c0a-b4bf-2b78d6bfa25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62EFE1B-4F01-4225-AB2B-88AAA16E49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0f4d69-e541-4c0a-b4bf-2b78d6bfa2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883009-CF88-4229-A3F8-A529CC92FF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dívky 1. roč.</vt:lpstr>
      <vt:lpstr>kluci 1. roč.</vt:lpstr>
      <vt:lpstr>dívky 2. roč.</vt:lpstr>
      <vt:lpstr>kluci 2. roč.</vt:lpstr>
      <vt:lpstr>dívky 3. roč.</vt:lpstr>
      <vt:lpstr>kluci 3. roč.</vt:lpstr>
      <vt:lpstr>dívky 4. roč.</vt:lpstr>
      <vt:lpstr>kluci 4. roč.</vt:lpstr>
    </vt:vector>
  </TitlesOfParts>
  <Company>ČAS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Mastný</dc:creator>
  <cp:lastModifiedBy>Kostílek Michal</cp:lastModifiedBy>
  <cp:lastPrinted>2026-02-26T11:49:03Z</cp:lastPrinted>
  <dcterms:created xsi:type="dcterms:W3CDTF">2008-06-19T08:02:12Z</dcterms:created>
  <dcterms:modified xsi:type="dcterms:W3CDTF">2026-03-10T11:28:05Z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0x0101008B9CB23428AD224E8713D47581139282</vt:lpwstr>
  </property>
</Properties>
</file>